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50" i="1" l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Q45" i="1"/>
  <c r="R45" i="1" s="1"/>
  <c r="Q46" i="1"/>
  <c r="R46" i="1" s="1"/>
  <c r="Q47" i="1"/>
  <c r="R47" i="1" s="1"/>
  <c r="Q48" i="1"/>
  <c r="R48" i="1" s="1"/>
  <c r="Q49" i="1"/>
  <c r="R49" i="1" s="1"/>
  <c r="Q22" i="1"/>
  <c r="R22" i="1" s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AB21" i="1"/>
  <c r="AB20" i="1"/>
  <c r="R20" i="1"/>
  <c r="AB19" i="1"/>
  <c r="Q19" i="1"/>
  <c r="R19" i="1" s="1"/>
  <c r="AB18" i="1"/>
  <c r="T18" i="1"/>
  <c r="T19" i="1"/>
  <c r="T20" i="1"/>
  <c r="T21" i="1"/>
  <c r="T22" i="1"/>
  <c r="B19" i="1"/>
  <c r="F19" i="1" s="1"/>
  <c r="AB17" i="1"/>
  <c r="R17" i="1"/>
  <c r="T17" i="1"/>
  <c r="Q50" i="1" l="1"/>
  <c r="B20" i="1"/>
  <c r="F20" i="1" l="1"/>
  <c r="B21" i="1"/>
  <c r="B22" i="1" l="1"/>
  <c r="F21" i="1"/>
  <c r="B23" i="1" l="1"/>
  <c r="F22" i="1"/>
  <c r="B24" i="1" l="1"/>
  <c r="F23" i="1"/>
  <c r="B25" i="1" l="1"/>
  <c r="F24" i="1"/>
  <c r="B26" i="1" l="1"/>
  <c r="F25" i="1"/>
  <c r="F26" i="1" l="1"/>
  <c r="B27" i="1"/>
  <c r="B28" i="1" l="1"/>
  <c r="F27" i="1"/>
  <c r="B29" i="1" l="1"/>
  <c r="F28" i="1"/>
  <c r="F29" i="1" l="1"/>
  <c r="B30" i="1"/>
  <c r="F30" i="1" l="1"/>
  <c r="B31" i="1"/>
  <c r="B32" i="1" l="1"/>
  <c r="F31" i="1"/>
  <c r="B33" i="1" l="1"/>
  <c r="F32" i="1"/>
  <c r="F33" i="1" l="1"/>
  <c r="B34" i="1"/>
  <c r="R16" i="1"/>
  <c r="R15" i="1"/>
  <c r="T15" i="1"/>
  <c r="T16" i="1"/>
  <c r="T14" i="1"/>
  <c r="T13" i="1"/>
  <c r="R14" i="1"/>
  <c r="F13" i="1"/>
  <c r="F14" i="1"/>
  <c r="F15" i="1"/>
  <c r="F16" i="1"/>
  <c r="F17" i="1"/>
  <c r="F18" i="1"/>
  <c r="R50" i="1" l="1"/>
  <c r="F34" i="1"/>
  <c r="B35" i="1"/>
  <c r="B36" i="1" l="1"/>
  <c r="F35" i="1"/>
  <c r="B37" i="1" l="1"/>
  <c r="F36" i="1"/>
  <c r="F37" i="1" l="1"/>
  <c r="B38" i="1"/>
  <c r="F38" i="1" l="1"/>
  <c r="B39" i="1"/>
  <c r="B40" i="1" l="1"/>
  <c r="F39" i="1"/>
  <c r="B41" i="1" l="1"/>
  <c r="F40" i="1"/>
  <c r="F41" i="1" l="1"/>
  <c r="B42" i="1"/>
  <c r="F42" i="1" l="1"/>
  <c r="B43" i="1"/>
  <c r="B44" i="1" l="1"/>
  <c r="F43" i="1"/>
  <c r="B45" i="1" l="1"/>
  <c r="F44" i="1"/>
  <c r="F45" i="1" l="1"/>
  <c r="B46" i="1"/>
  <c r="F46" i="1" l="1"/>
  <c r="B47" i="1"/>
  <c r="B48" i="1" l="1"/>
  <c r="F47" i="1"/>
  <c r="B49" i="1" l="1"/>
  <c r="F49" i="1" s="1"/>
  <c r="F48" i="1"/>
</calcChain>
</file>

<file path=xl/sharedStrings.xml><?xml version="1.0" encoding="utf-8"?>
<sst xmlns="http://schemas.openxmlformats.org/spreadsheetml/2006/main" count="692" uniqueCount="214">
  <si>
    <t>План закупки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</si>
  <si>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</si>
  <si>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</si>
  <si>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</si>
  <si>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</si>
  <si>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 лота</t>
  </si>
  <si>
    <t>Наименование лота</t>
  </si>
  <si>
    <t>Код по ОКВЭД2</t>
  </si>
  <si>
    <t>Код по ОКПД2</t>
  </si>
  <si>
    <t>Наличие условий о субьектах малого и среднего предпринимательства в конкурсной/закупочной документации*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</si>
  <si>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</si>
  <si>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</si>
  <si>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</si>
  <si>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</si>
  <si>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</si>
  <si>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</si>
  <si>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</si>
  <si>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</si>
  <si>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Планируемый способ закупки</t>
  </si>
  <si>
    <t>Сведения о конкурентной процедуре</t>
  </si>
  <si>
    <t>Сведения о закупке у единственного поставщика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</si>
  <si>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</si>
  <si>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</si>
  <si>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</si>
  <si>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</si>
  <si>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</si>
  <si>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</si>
  <si>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ЕП (пункт Стандарта)</t>
  </si>
  <si>
    <t>Наименование контрагента</t>
  </si>
  <si>
    <t>ИНН</t>
  </si>
  <si>
    <t>КПП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</si>
  <si>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</si>
  <si>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</si>
  <si>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</si>
  <si>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ИПР текущий и следующий календарные годы</t>
  </si>
  <si>
    <t>Примечание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</si>
  <si>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</si>
  <si>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</si>
  <si>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</si>
  <si>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</si>
  <si>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</si>
  <si>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</si>
  <si>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</si>
  <si>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</si>
  <si>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</si>
  <si>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</si>
  <si>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</si>
  <si>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</si>
  <si>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</si>
  <si>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</si>
  <si>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</si>
  <si>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</si>
  <si>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Код по ОКЕИ</t>
  </si>
  <si>
    <t>наименование</t>
  </si>
  <si>
    <t>Код по ОКАТО</t>
  </si>
  <si>
    <t>МВА</t>
  </si>
  <si>
    <t>км</t>
  </si>
  <si>
    <t>1 - в закупочной процедуре могут участовать любые участники</t>
  </si>
  <si>
    <t>2 - только субъекты малого и среднего предпринимательства</t>
  </si>
  <si>
    <t>3 - требование о привлечении к исполнению договора субподрядчиков из числа субъектов малого и среднего предпринимательства</t>
  </si>
  <si>
    <t>В графе "Категория закупки, которая не учитывается при расчёте совокупного годового стоимостного объёма договоров" указывается номер категории закупки подпадающей под исключение при расчете годового объема закупок у субъектов малого и среднего предпринимательства.</t>
  </si>
  <si>
    <t>АО "Соцсфера"</t>
  </si>
  <si>
    <t>Услуги</t>
  </si>
  <si>
    <t>Утилизация ЖБО</t>
  </si>
  <si>
    <t>38.1</t>
  </si>
  <si>
    <t>37.00</t>
  </si>
  <si>
    <t>37.00.11.140</t>
  </si>
  <si>
    <t>38.11</t>
  </si>
  <si>
    <t>Прочие собственные средства</t>
  </si>
  <si>
    <t>Справочник цен</t>
  </si>
  <si>
    <t>01.01.2017.</t>
  </si>
  <si>
    <t>Омская область, Омский район, Чернолученский дп</t>
  </si>
  <si>
    <t>31.12.2017.</t>
  </si>
  <si>
    <t>м³</t>
  </si>
  <si>
    <t>Услуги по утилизации жидких бытовых отходов</t>
  </si>
  <si>
    <t>Вывоз и размещение ТКО</t>
  </si>
  <si>
    <t>Услуги по вывозу и размещению твердых коммунальных отходов</t>
  </si>
  <si>
    <t>МТРиО</t>
  </si>
  <si>
    <t>10.11.1.</t>
  </si>
  <si>
    <t>10.11.12.</t>
  </si>
  <si>
    <t>10.13.2</t>
  </si>
  <si>
    <t>10.13.14</t>
  </si>
  <si>
    <t>Поставка мяса свинины</t>
  </si>
  <si>
    <t>Поставка колбасных изделий АО "Омский бекон"</t>
  </si>
  <si>
    <t>ГОСТ 31476-2012, ПРИКАЗ
от 23 июля 2010 года N 258 (с изменениями на 115.10.2013г.)</t>
  </si>
  <si>
    <t>кг</t>
  </si>
  <si>
    <t>ТУ 9213-048-00423092-07, ТУ 9213-048-00423092-08, ТУ 9213-052-00423092-06, ТУ 9213-053-00423092-06, ТУ 9213-055-00423092-06, ТУ 9213-007-40155161-2003</t>
  </si>
  <si>
    <t>10.51.9</t>
  </si>
  <si>
    <t>10.51.52.111, 10.51.51</t>
  </si>
  <si>
    <t>ТУ, ГОСТ 31688-2012, ГОСТ 31703-2012</t>
  </si>
  <si>
    <t>166, 796</t>
  </si>
  <si>
    <t>кг, шт</t>
  </si>
  <si>
    <t>660, 5000</t>
  </si>
  <si>
    <t>Охрана</t>
  </si>
  <si>
    <t>80.10</t>
  </si>
  <si>
    <t>80.10.1</t>
  </si>
  <si>
    <t>Услуги охраны</t>
  </si>
  <si>
    <t>ОЗП</t>
  </si>
  <si>
    <t>электронная</t>
  </si>
  <si>
    <t>01.12.2016.</t>
  </si>
  <si>
    <t>20.12.2016.</t>
  </si>
  <si>
    <t>месяц</t>
  </si>
  <si>
    <t>ТС</t>
  </si>
  <si>
    <t>Транспортные услуги</t>
  </si>
  <si>
    <t>49.39</t>
  </si>
  <si>
    <t>49.39.31</t>
  </si>
  <si>
    <t>шт.</t>
  </si>
  <si>
    <t>Поставка микроавтобуса</t>
  </si>
  <si>
    <t>45.11.1</t>
  </si>
  <si>
    <t>45.11.12</t>
  </si>
  <si>
    <t>ОЗЦ</t>
  </si>
  <si>
    <t>01.08.2017.</t>
  </si>
  <si>
    <t>01.09.2017.</t>
  </si>
  <si>
    <t>Услуги по проведению медицинского осмотра персонала</t>
  </si>
  <si>
    <t>86.21</t>
  </si>
  <si>
    <t>86.21.10.120</t>
  </si>
  <si>
    <t>01.03.2017.</t>
  </si>
  <si>
    <t>15.03.2017.</t>
  </si>
  <si>
    <t>31.05.2017.</t>
  </si>
  <si>
    <t>01.13.</t>
  </si>
  <si>
    <t>01.13.12, 01.13.32, 01.13.33, 01.13.34, 01.13.41, 01.13.42, 01.13.43, 01.13.44, 01.13.49, 01.13.51</t>
  </si>
  <si>
    <t>01.13.12, 01.13.32, 01.13.33, 01.13.34, 01.13.41, 01.13.42, 01.13.43, 01.13.44, 01.13.49, 01.13.52</t>
  </si>
  <si>
    <t>01.13.12, 01.13.32, 01.13.33, 01.13.34, 01.13.41, 01.13.42, 01.13.43, 01.13.44, 01.13.49, 01.13.53</t>
  </si>
  <si>
    <t>01.13.12, 01.13.32, 01.13.33, 01.13.34, 01.13.41, 01.13.42, 01.13.43, 01.13.44, 01.13.49, 01.13.54</t>
  </si>
  <si>
    <t>01.2.</t>
  </si>
  <si>
    <t>01.21.11, 01.22.12, 01.23.12, 01.23.13, 01.23.14, 01.24.1, 01.24.21, 01.24.23, 01.24.24, 01.24.25, 01.24.26, 01.24.27, 01.25.11, 01.25.19</t>
  </si>
  <si>
    <t>01.21.11, 01.22.12, 01.23.12, 01.23.13, 01.23.14, 01.24.1, 01.24.21, 01.24.23, 01.24.24, 01.24.25, 01.24.26, 01.24.27, 01.25.11, 01.25.20</t>
  </si>
  <si>
    <t>01.21.11, 01.22.12, 01.23.12, 01.23.13, 01.23.14, 01.24.1, 01.24.21, 01.24.23, 01.24.24, 01.24.25, 01.24.26, 01.24.27, 01.25.11, 01.25.21</t>
  </si>
  <si>
    <t>01.21.11, 01.22.12, 01.23.12, 01.23.13, 01.23.14, 01.24.1, 01.24.21, 01.24.23, 01.24.24, 01.24.25, 01.24.26, 01.24.27, 01.25.11, 01.25.22</t>
  </si>
  <si>
    <t>01.47.2</t>
  </si>
  <si>
    <t>10.11.11., 10.11.20.110</t>
  </si>
  <si>
    <t>10.12.1.</t>
  </si>
  <si>
    <t>10.20.</t>
  </si>
  <si>
    <t>10.3.</t>
  </si>
  <si>
    <t>10.32.1, 10.39.1, 10.39.2</t>
  </si>
  <si>
    <t>10.4.</t>
  </si>
  <si>
    <t>10.41.5, 10.42.10.110</t>
  </si>
  <si>
    <t>10.51.</t>
  </si>
  <si>
    <t xml:space="preserve">10.51.11.110, 10.51.30.100, 10.51.40.300, 10.51.52.120, 10.51.52.111, 10.51.52.112, 10.51.52.113, </t>
  </si>
  <si>
    <t>Поставка овощей</t>
  </si>
  <si>
    <t>Поставка фруктов</t>
  </si>
  <si>
    <t>Поставка яиц</t>
  </si>
  <si>
    <t>Поставка мяса и субпродуктов 1 категории говядины</t>
  </si>
  <si>
    <t>Поставка мяса птицы в замороженном виде</t>
  </si>
  <si>
    <t>Постака рыбы и консервов</t>
  </si>
  <si>
    <t>Поставка переработанных овощей, фруктов</t>
  </si>
  <si>
    <t>Поставка растительного масла и маргарина</t>
  </si>
  <si>
    <t>Поставка молока и молочной продукции</t>
  </si>
  <si>
    <t>Поставка сыра</t>
  </si>
  <si>
    <t>Поставка муки и круп</t>
  </si>
  <si>
    <t>10.61.</t>
  </si>
  <si>
    <t>10.61.1, 10.61.21, 10.61.32.111, 10.61.32.113, 10.61.32.114, 10.61.32.115, 10.61.32.116, 10.61.32.117</t>
  </si>
  <si>
    <t>Поставка хлебобулочных изделий не длительного хранения</t>
  </si>
  <si>
    <t>Поставка печенья</t>
  </si>
  <si>
    <t>10.71.1</t>
  </si>
  <si>
    <t>10.72.</t>
  </si>
  <si>
    <t>10.72.1</t>
  </si>
  <si>
    <t>10.51.3</t>
  </si>
  <si>
    <t>10.51.40.100</t>
  </si>
  <si>
    <t>Поставка сахара</t>
  </si>
  <si>
    <t>Поставка чая и кофе</t>
  </si>
  <si>
    <t>Поставка приправ и пряностей</t>
  </si>
  <si>
    <t>Поставка туалетной бумаги, салфеток, полотенец</t>
  </si>
  <si>
    <t>Поставка горюче-смазочных материалов</t>
  </si>
  <si>
    <t>Поставка мыла и моющих, чистящих и полирующих средств</t>
  </si>
  <si>
    <t>Поставка одноразовой посуды</t>
  </si>
  <si>
    <t>Поставка бутилированной воды</t>
  </si>
  <si>
    <t>10.82.</t>
  </si>
  <si>
    <t>10.82.1, 10.82.2</t>
  </si>
  <si>
    <t>Поставка шоколада, какао</t>
  </si>
  <si>
    <t>10.81.</t>
  </si>
  <si>
    <t>10.81.1</t>
  </si>
  <si>
    <t>10.83.</t>
  </si>
  <si>
    <t>10.83.1</t>
  </si>
  <si>
    <t>10.84.</t>
  </si>
  <si>
    <t>10.84.1, 10.84.2, 10.84.3</t>
  </si>
  <si>
    <t>17.22</t>
  </si>
  <si>
    <t>17.22.11, 17.22.12, 17.22.13</t>
  </si>
  <si>
    <t>19.20</t>
  </si>
  <si>
    <t>19.20.21</t>
  </si>
  <si>
    <t>20.41</t>
  </si>
  <si>
    <t>20.41.3, 20.41.4, 20.42.16, 20.42.18</t>
  </si>
  <si>
    <t>22.29</t>
  </si>
  <si>
    <t>22.29.23, 22.29.29</t>
  </si>
  <si>
    <t>36.00</t>
  </si>
  <si>
    <t>36.00.11.000</t>
  </si>
  <si>
    <t>ГОСТ</t>
  </si>
  <si>
    <t>ГОСТ 31654-2012</t>
  </si>
  <si>
    <t>шт</t>
  </si>
  <si>
    <t>ГОСТ Р 54315-2011, ГОСТ 32244-2013</t>
  </si>
  <si>
    <t>ГОСТ Р 52702-2006</t>
  </si>
  <si>
    <t>ГОСТ или ТУ</t>
  </si>
  <si>
    <t>кг, л</t>
  </si>
  <si>
    <t>200, 1300</t>
  </si>
  <si>
    <t>ГОСТ, ТУ</t>
  </si>
  <si>
    <t>510, 18450</t>
  </si>
  <si>
    <t>1270, 21840</t>
  </si>
  <si>
    <t>упак.</t>
  </si>
  <si>
    <t>л</t>
  </si>
  <si>
    <t>бут.</t>
  </si>
  <si>
    <t>,</t>
  </si>
  <si>
    <t>31.03.2017.</t>
  </si>
  <si>
    <t>20.03.2017.</t>
  </si>
  <si>
    <t>01.06.2017.</t>
  </si>
  <si>
    <t>20.06.2017.</t>
  </si>
  <si>
    <t>01.09.2016.</t>
  </si>
  <si>
    <t>20.09.2017.</t>
  </si>
  <si>
    <t>01.04.2017.</t>
  </si>
  <si>
    <t>30.06.2017.</t>
  </si>
  <si>
    <t>01.07.2017.</t>
  </si>
  <si>
    <t>30.09.2017.</t>
  </si>
  <si>
    <t xml:space="preserve">Поставка колбасных изделий </t>
  </si>
  <si>
    <t xml:space="preserve">Поставка йогурта, сгущеное молоко </t>
  </si>
  <si>
    <t>Приложение № 1 к Плану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</si>
</sst>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mmmm\ yyyy;@"/>
    <numFmt numFmtId="165" formatCode="#,##0_ ;[Red]\-#,##0\ "/>
    <numFmt numFmtId="166" formatCode="[$-419]mmmm;@"/>
    <numFmt numFmtId="167" formatCode="_-* #,##0.00_р_._-;\-* #,##0.00_р_._-;_-* &quot;-&quot;??_р_._-;_-@_-"/>
    <numFmt numFmtId="168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Helv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7" fontId="3" fillId="0" borderId="0" applyFont="0" applyFill="0" applyBorder="0" applyAlignment="0" applyProtection="0"/>
    <xf numFmtId="0" fontId="5" fillId="0" borderId="0"/>
  </cellStyleXfs>
  <cellXfs count="68">
    <xf numFmtId="0" fontId="0" fillId="0" borderId="0" xfId="0"/>
    <xf numFmtId="0" fontId="2" fillId="0" borderId="0" xfId="0" applyFont="1" applyAlignment="1"/>
    <xf numFmtId="0" fontId="0" fillId="0" borderId="0" xfId="0" applyFill="1" applyAlignment="1">
      <alignment horizontal="center" vertical="center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top" wrapText="1"/>
      <protection locked="0"/>
    </xf>
    <xf numFmtId="0" fontId="4" fillId="0" borderId="1" xfId="3" applyFont="1" applyFill="1" applyBorder="1" applyAlignment="1" applyProtection="1">
      <alignment horizontal="center" vertical="top" wrapText="1"/>
      <protection locked="0"/>
    </xf>
    <xf numFmtId="0" fontId="1" fillId="0" borderId="0" xfId="0" applyFont="1"/>
    <xf numFmtId="1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" fontId="8" fillId="2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7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/>
    <xf numFmtId="1" fontId="7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8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1" xfId="0" applyNumberFormat="1" applyFont="1" applyBorder="1" applyAlignment="1">
      <alignment horizontal="center" vertical="center" wrapText="1"/>
    </xf>
    <xf numFmtId="165" fontId="4" fillId="0" borderId="2" xfId="2" applyNumberFormat="1" applyFont="1" applyFill="1" applyBorder="1" applyAlignment="1" applyProtection="1">
      <alignment horizontal="center" vertical="top" wrapText="1"/>
      <protection locked="0"/>
    </xf>
    <xf numFmtId="165" fontId="4" fillId="0" borderId="7" xfId="2" applyNumberFormat="1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5" fontId="4" fillId="0" borderId="2" xfId="0" applyNumberFormat="1" applyFont="1" applyFill="1" applyBorder="1" applyAlignment="1" applyProtection="1">
      <alignment horizontal="center" vertical="top" wrapText="1"/>
      <protection locked="0"/>
    </xf>
    <xf numFmtId="165" fontId="4" fillId="0" borderId="7" xfId="0" applyNumberFormat="1" applyFont="1" applyFill="1" applyBorder="1" applyAlignment="1" applyProtection="1">
      <alignment horizontal="center" vertical="top" wrapText="1"/>
      <protection locked="0"/>
    </xf>
    <xf numFmtId="165" fontId="4" fillId="0" borderId="1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" xfId="1" applyNumberFormat="1" applyFont="1" applyFill="1" applyBorder="1" applyAlignment="1" applyProtection="1">
      <alignment horizontal="center" vertical="top" wrapText="1"/>
      <protection locked="0"/>
    </xf>
    <xf numFmtId="49" fontId="4" fillId="0" borderId="7" xfId="1" applyNumberFormat="1" applyFont="1" applyFill="1" applyBorder="1" applyAlignment="1" applyProtection="1">
      <alignment horizontal="center" vertical="top" wrapText="1"/>
      <protection locked="0"/>
    </xf>
    <xf numFmtId="49" fontId="4" fillId="0" borderId="3" xfId="1" applyNumberFormat="1" applyFont="1" applyFill="1" applyBorder="1" applyAlignment="1" applyProtection="1">
      <alignment horizontal="center" vertical="top" wrapText="1"/>
      <protection locked="0"/>
    </xf>
    <xf numFmtId="49" fontId="4" fillId="0" borderId="5" xfId="1" applyNumberFormat="1" applyFont="1" applyFill="1" applyBorder="1" applyAlignment="1" applyProtection="1">
      <alignment horizontal="center" vertical="top" wrapText="1"/>
      <protection locked="0"/>
    </xf>
    <xf numFmtId="4" fontId="4" fillId="0" borderId="2" xfId="1" applyNumberFormat="1" applyFont="1" applyFill="1" applyBorder="1" applyAlignment="1" applyProtection="1">
      <alignment horizontal="center" vertical="top" wrapText="1"/>
      <protection locked="0"/>
    </xf>
    <xf numFmtId="4" fontId="4" fillId="0" borderId="7" xfId="1" applyNumberFormat="1" applyFont="1" applyFill="1" applyBorder="1" applyAlignment="1" applyProtection="1">
      <alignment horizontal="center" vertical="top" wrapText="1"/>
      <protection locked="0"/>
    </xf>
    <xf numFmtId="166" fontId="4" fillId="0" borderId="2" xfId="1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1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 applyProtection="1">
      <alignment horizontal="center" vertical="top" wrapText="1"/>
      <protection locked="0"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/>
    </xf>
    <xf numFmtId="49" fontId="4" fillId="0" borderId="4" xfId="1" applyNumberFormat="1" applyFont="1" applyFill="1" applyBorder="1" applyAlignment="1" applyProtection="1">
      <alignment horizontal="center" vertical="top" wrapText="1"/>
      <protection locked="0"/>
    </xf>
    <xf numFmtId="49" fontId="4" fillId="0" borderId="6" xfId="1" applyNumberFormat="1" applyFont="1" applyFill="1" applyBorder="1" applyAlignment="1" applyProtection="1">
      <alignment horizontal="center" vertical="top" wrapText="1"/>
      <protection locked="0"/>
    </xf>
    <xf numFmtId="3" fontId="4" fillId="0" borderId="2" xfId="0" applyNumberFormat="1" applyFont="1" applyFill="1" applyBorder="1" applyAlignment="1" applyProtection="1">
      <alignment horizontal="center" vertical="top" wrapText="1"/>
      <protection locked="0"/>
    </xf>
    <xf numFmtId="3" fontId="4" fillId="0" borderId="7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" xfId="1" applyNumberFormat="1" applyFont="1" applyFill="1" applyBorder="1" applyAlignment="1" applyProtection="1">
      <alignment horizontal="center" vertical="top" wrapText="1"/>
      <protection locked="0"/>
    </xf>
    <xf numFmtId="164" fontId="4" fillId="0" borderId="2" xfId="1" applyNumberFormat="1" applyFont="1" applyFill="1" applyBorder="1" applyAlignment="1" applyProtection="1">
      <alignment horizontal="center" vertical="top" wrapText="1"/>
      <protection locked="0"/>
    </xf>
    <xf numFmtId="164" fontId="4" fillId="0" borderId="7" xfId="1" applyNumberFormat="1" applyFont="1" applyFill="1" applyBorder="1" applyAlignment="1" applyProtection="1">
      <alignment horizontal="center" vertical="top" wrapText="1"/>
      <protection locked="0"/>
    </xf>
    <xf numFmtId="4" fontId="4" fillId="0" borderId="1" xfId="1" applyNumberFormat="1" applyFont="1" applyFill="1" applyBorder="1" applyAlignment="1" applyProtection="1">
      <alignment horizontal="center" vertical="top" wrapText="1"/>
      <protection locked="0"/>
    </xf>
  </cellXfs>
  <cellStyles count="4">
    <cellStyle name="Обычный" xfId="0" builtinId="0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X59"/>
  <sheetViews>
    <sheetView tabSelected="1" workbookViewId="0">
      <selection activeCell="G4" sqref="G4"/>
    </sheetView>
  </sheetViews>
  <sheetFormatPr defaultRowHeight="15" x14ac:dyDescent="0.25"/>
  <cols>
    <col min="10" max="10" width="16" customWidth="1"/>
    <col min="11" max="11" width="17.25" customWidth="1"/>
    <col min="15" max="15" width="14" customWidth="1"/>
    <col min="16" max="16" width="13.75" customWidth="1"/>
    <col min="17" max="17" width="14.625" customWidth="1"/>
    <col min="18" max="18" width="14" customWidth="1"/>
    <col min="22" max="22" width="10.75" customWidth="1"/>
    <col min="23" max="23" width="10.875" customWidth="1"/>
    <col min="26" max="26" width="13" bestFit="1" customWidth="1"/>
    <col min="27" max="27" width="9.875" bestFit="1" customWidth="1"/>
    <col min="33" max="33" width="11.875" bestFit="1" customWidth="1"/>
    <col min="38" max="38" width="13.125" customWidth="1"/>
    <col min="39" max="39" width="12.75" customWidth="1"/>
    <col min="50" max="310" width="9" style="37"/>
  </cols>
  <sheetData>
    <row r="4" spans="1:310" x14ac:dyDescent="0.25">
      <c r="A4" t="s">
        <v>213</v>
      </c>
    </row>
    <row r="6" spans="1:310" ht="23.25" x14ac:dyDescent="0.3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8" spans="1:31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10" ht="39.75" customHeight="1" x14ac:dyDescent="0.25">
      <c r="A9" s="64" t="s">
        <v>1</v>
      </c>
      <c r="B9" s="64" t="s">
        <v>2</v>
      </c>
      <c r="C9" s="64" t="s">
        <v>3</v>
      </c>
      <c r="D9" s="64"/>
      <c r="E9" s="49" t="s">
        <v>4</v>
      </c>
      <c r="F9" s="64" t="s">
        <v>5</v>
      </c>
      <c r="G9" s="64" t="s">
        <v>6</v>
      </c>
      <c r="H9" s="64" t="s">
        <v>7</v>
      </c>
      <c r="I9" s="64" t="s">
        <v>8</v>
      </c>
      <c r="J9" s="49" t="s">
        <v>9</v>
      </c>
      <c r="K9" s="49" t="s">
        <v>10</v>
      </c>
      <c r="L9" s="49" t="s">
        <v>11</v>
      </c>
      <c r="M9" s="49" t="s">
        <v>12</v>
      </c>
      <c r="N9" s="49" t="s">
        <v>13</v>
      </c>
      <c r="O9" s="64" t="s">
        <v>14</v>
      </c>
      <c r="P9" s="64" t="s">
        <v>15</v>
      </c>
      <c r="Q9" s="67" t="s">
        <v>16</v>
      </c>
      <c r="R9" s="67" t="s">
        <v>17</v>
      </c>
      <c r="S9" s="49" t="s">
        <v>18</v>
      </c>
      <c r="T9" s="51" t="s">
        <v>19</v>
      </c>
      <c r="U9" s="60"/>
      <c r="V9" s="60"/>
      <c r="W9" s="60"/>
      <c r="X9" s="51" t="s">
        <v>20</v>
      </c>
      <c r="Y9" s="60"/>
      <c r="Z9" s="60"/>
      <c r="AA9" s="52"/>
      <c r="AB9" s="51" t="s">
        <v>31</v>
      </c>
      <c r="AC9" s="60"/>
      <c r="AD9" s="60"/>
      <c r="AE9" s="60"/>
      <c r="AF9" s="60"/>
      <c r="AG9" s="60"/>
      <c r="AH9" s="60"/>
      <c r="AI9" s="60"/>
      <c r="AJ9" s="60"/>
      <c r="AK9" s="52"/>
      <c r="AL9" s="49" t="s">
        <v>32</v>
      </c>
      <c r="AM9" s="49" t="s">
        <v>33</v>
      </c>
      <c r="AN9" s="57" t="s">
        <v>34</v>
      </c>
      <c r="AO9" s="58"/>
      <c r="AP9" s="58"/>
      <c r="AQ9" s="58"/>
      <c r="AR9" s="58"/>
      <c r="AS9" s="58"/>
      <c r="AT9" s="58"/>
      <c r="AU9" s="58"/>
      <c r="AV9" s="59"/>
      <c r="AW9" s="48" t="s">
        <v>35</v>
      </c>
    </row>
    <row r="10" spans="1:310" ht="87.75" customHeight="1" x14ac:dyDescent="0.25">
      <c r="A10" s="64"/>
      <c r="B10" s="64"/>
      <c r="C10" s="64" t="s">
        <v>21</v>
      </c>
      <c r="D10" s="64" t="s">
        <v>22</v>
      </c>
      <c r="E10" s="61"/>
      <c r="F10" s="64"/>
      <c r="G10" s="64"/>
      <c r="H10" s="64"/>
      <c r="I10" s="64"/>
      <c r="J10" s="61"/>
      <c r="K10" s="61"/>
      <c r="L10" s="61"/>
      <c r="M10" s="61"/>
      <c r="N10" s="61"/>
      <c r="O10" s="64"/>
      <c r="P10" s="64"/>
      <c r="Q10" s="67"/>
      <c r="R10" s="67"/>
      <c r="S10" s="61"/>
      <c r="T10" s="64" t="s">
        <v>23</v>
      </c>
      <c r="U10" s="49" t="s">
        <v>24</v>
      </c>
      <c r="V10" s="65" t="s">
        <v>25</v>
      </c>
      <c r="W10" s="65" t="s">
        <v>26</v>
      </c>
      <c r="X10" s="49" t="s">
        <v>27</v>
      </c>
      <c r="Y10" s="49" t="s">
        <v>28</v>
      </c>
      <c r="Z10" s="49" t="s">
        <v>29</v>
      </c>
      <c r="AA10" s="49" t="s">
        <v>30</v>
      </c>
      <c r="AB10" s="49" t="s">
        <v>36</v>
      </c>
      <c r="AC10" s="49" t="s">
        <v>37</v>
      </c>
      <c r="AD10" s="51" t="s">
        <v>38</v>
      </c>
      <c r="AE10" s="52"/>
      <c r="AF10" s="49" t="s">
        <v>39</v>
      </c>
      <c r="AG10" s="51" t="s">
        <v>40</v>
      </c>
      <c r="AH10" s="52"/>
      <c r="AI10" s="53" t="s">
        <v>41</v>
      </c>
      <c r="AJ10" s="49" t="s">
        <v>42</v>
      </c>
      <c r="AK10" s="55" t="s">
        <v>43</v>
      </c>
      <c r="AL10" s="61"/>
      <c r="AM10" s="61"/>
      <c r="AN10" s="46" t="s">
        <v>44</v>
      </c>
      <c r="AO10" s="46" t="s">
        <v>45</v>
      </c>
      <c r="AP10" s="46" t="s">
        <v>46</v>
      </c>
      <c r="AQ10" s="62" t="s">
        <v>47</v>
      </c>
      <c r="AR10" s="62" t="s">
        <v>48</v>
      </c>
      <c r="AS10" s="42" t="s">
        <v>49</v>
      </c>
      <c r="AT10" s="44" t="s">
        <v>50</v>
      </c>
      <c r="AU10" s="45"/>
      <c r="AV10" s="46" t="s">
        <v>51</v>
      </c>
      <c r="AW10" s="48"/>
    </row>
    <row r="11" spans="1:310" ht="84" customHeight="1" x14ac:dyDescent="0.25">
      <c r="A11" s="64"/>
      <c r="B11" s="64"/>
      <c r="C11" s="64"/>
      <c r="D11" s="64"/>
      <c r="E11" s="50"/>
      <c r="F11" s="64"/>
      <c r="G11" s="64"/>
      <c r="H11" s="64"/>
      <c r="I11" s="64"/>
      <c r="J11" s="50"/>
      <c r="K11" s="50"/>
      <c r="L11" s="50"/>
      <c r="M11" s="50"/>
      <c r="N11" s="50"/>
      <c r="O11" s="64"/>
      <c r="P11" s="64"/>
      <c r="Q11" s="67"/>
      <c r="R11" s="67"/>
      <c r="S11" s="50"/>
      <c r="T11" s="64"/>
      <c r="U11" s="50"/>
      <c r="V11" s="66"/>
      <c r="W11" s="66"/>
      <c r="X11" s="50"/>
      <c r="Y11" s="50"/>
      <c r="Z11" s="50"/>
      <c r="AA11" s="50"/>
      <c r="AB11" s="50"/>
      <c r="AC11" s="50"/>
      <c r="AD11" s="4" t="s">
        <v>52</v>
      </c>
      <c r="AE11" s="4" t="s">
        <v>53</v>
      </c>
      <c r="AF11" s="50"/>
      <c r="AG11" s="4" t="s">
        <v>54</v>
      </c>
      <c r="AH11" s="4" t="s">
        <v>53</v>
      </c>
      <c r="AI11" s="54"/>
      <c r="AJ11" s="50"/>
      <c r="AK11" s="56"/>
      <c r="AL11" s="50"/>
      <c r="AM11" s="50"/>
      <c r="AN11" s="47"/>
      <c r="AO11" s="47"/>
      <c r="AP11" s="47"/>
      <c r="AQ11" s="63"/>
      <c r="AR11" s="63"/>
      <c r="AS11" s="43"/>
      <c r="AT11" s="5" t="s">
        <v>55</v>
      </c>
      <c r="AU11" s="5" t="s">
        <v>56</v>
      </c>
      <c r="AV11" s="47"/>
      <c r="AW11" s="48"/>
    </row>
    <row r="12" spans="1:310" s="16" customForma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  <c r="AA12" s="7">
        <v>27</v>
      </c>
      <c r="AB12" s="7">
        <v>28</v>
      </c>
      <c r="AC12" s="7">
        <v>29</v>
      </c>
      <c r="AD12" s="7">
        <v>30</v>
      </c>
      <c r="AE12" s="7">
        <v>31</v>
      </c>
      <c r="AF12" s="7">
        <v>32</v>
      </c>
      <c r="AG12" s="7">
        <v>33</v>
      </c>
      <c r="AH12" s="7">
        <v>34</v>
      </c>
      <c r="AI12" s="7">
        <v>35</v>
      </c>
      <c r="AJ12" s="7">
        <v>36</v>
      </c>
      <c r="AK12" s="7">
        <v>37</v>
      </c>
      <c r="AL12" s="7">
        <v>38</v>
      </c>
      <c r="AM12" s="7">
        <v>39</v>
      </c>
      <c r="AN12" s="7">
        <v>40</v>
      </c>
      <c r="AO12" s="7">
        <v>41</v>
      </c>
      <c r="AP12" s="7">
        <v>42</v>
      </c>
      <c r="AQ12" s="7">
        <v>43</v>
      </c>
      <c r="AR12" s="7">
        <v>44</v>
      </c>
      <c r="AS12" s="7">
        <v>45</v>
      </c>
      <c r="AT12" s="7">
        <v>46</v>
      </c>
      <c r="AU12" s="7">
        <v>47</v>
      </c>
      <c r="AV12" s="7">
        <v>48</v>
      </c>
      <c r="AW12" s="3">
        <v>49</v>
      </c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</row>
    <row r="13" spans="1:310" s="12" customFormat="1" ht="99.75" x14ac:dyDescent="0.25">
      <c r="A13" s="3">
        <v>7</v>
      </c>
      <c r="B13" s="3">
        <v>1</v>
      </c>
      <c r="C13" s="9" t="s">
        <v>61</v>
      </c>
      <c r="D13" s="3"/>
      <c r="E13" s="10" t="s">
        <v>62</v>
      </c>
      <c r="F13" s="3">
        <f t="shared" ref="F13:F22" si="0">B13</f>
        <v>1</v>
      </c>
      <c r="G13" s="13" t="s">
        <v>63</v>
      </c>
      <c r="H13" s="10" t="s">
        <v>65</v>
      </c>
      <c r="I13" s="10" t="s">
        <v>66</v>
      </c>
      <c r="J13" s="13"/>
      <c r="K13" s="3"/>
      <c r="L13" s="3"/>
      <c r="M13" s="11" t="s">
        <v>68</v>
      </c>
      <c r="N13" s="10" t="s">
        <v>69</v>
      </c>
      <c r="O13" s="8">
        <v>560</v>
      </c>
      <c r="P13" s="3"/>
      <c r="Q13" s="8">
        <v>560</v>
      </c>
      <c r="R13" s="40">
        <v>560</v>
      </c>
      <c r="S13" s="3" t="s">
        <v>97</v>
      </c>
      <c r="T13" s="3" t="str">
        <f t="shared" ref="T13:T14" si="1">C13</f>
        <v>АО "Соцсфера"</v>
      </c>
      <c r="U13" s="3" t="s">
        <v>98</v>
      </c>
      <c r="V13" s="3" t="s">
        <v>99</v>
      </c>
      <c r="W13" s="3" t="s">
        <v>100</v>
      </c>
      <c r="X13" s="3"/>
      <c r="Y13" s="3"/>
      <c r="Z13" s="3"/>
      <c r="AA13" s="3"/>
      <c r="AB13" s="3" t="s">
        <v>74</v>
      </c>
      <c r="AC13" s="3"/>
      <c r="AD13" s="9">
        <v>113</v>
      </c>
      <c r="AE13" s="9" t="s">
        <v>73</v>
      </c>
      <c r="AF13" s="9">
        <v>7900</v>
      </c>
      <c r="AG13" s="3">
        <v>52244553000</v>
      </c>
      <c r="AH13" s="3" t="s">
        <v>71</v>
      </c>
      <c r="AI13" s="3" t="s">
        <v>70</v>
      </c>
      <c r="AJ13" s="3" t="s">
        <v>70</v>
      </c>
      <c r="AK13" s="3" t="s">
        <v>72</v>
      </c>
      <c r="AL13" s="3">
        <v>2017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</row>
    <row r="14" spans="1:310" s="12" customFormat="1" ht="128.25" x14ac:dyDescent="0.25">
      <c r="A14" s="3">
        <v>7</v>
      </c>
      <c r="B14" s="3">
        <v>2</v>
      </c>
      <c r="C14" s="9" t="s">
        <v>61</v>
      </c>
      <c r="D14" s="3"/>
      <c r="E14" s="10" t="s">
        <v>62</v>
      </c>
      <c r="F14" s="3">
        <f t="shared" si="0"/>
        <v>2</v>
      </c>
      <c r="G14" s="14" t="s">
        <v>75</v>
      </c>
      <c r="H14" s="10" t="s">
        <v>64</v>
      </c>
      <c r="I14" s="10" t="s">
        <v>67</v>
      </c>
      <c r="J14" s="14"/>
      <c r="K14" s="3"/>
      <c r="L14" s="3"/>
      <c r="M14" s="11" t="s">
        <v>68</v>
      </c>
      <c r="N14" s="10" t="s">
        <v>69</v>
      </c>
      <c r="O14" s="8">
        <v>250</v>
      </c>
      <c r="P14" s="3"/>
      <c r="Q14" s="8">
        <v>250</v>
      </c>
      <c r="R14" s="40">
        <f>Q14*1.18</f>
        <v>295</v>
      </c>
      <c r="S14" s="3" t="s">
        <v>97</v>
      </c>
      <c r="T14" s="3" t="str">
        <f t="shared" si="1"/>
        <v>АО "Соцсфера"</v>
      </c>
      <c r="U14" s="3" t="s">
        <v>98</v>
      </c>
      <c r="V14" s="3" t="s">
        <v>99</v>
      </c>
      <c r="W14" s="3" t="s">
        <v>100</v>
      </c>
      <c r="X14" s="3"/>
      <c r="Y14" s="3"/>
      <c r="Z14" s="3"/>
      <c r="AA14" s="3"/>
      <c r="AB14" s="3" t="s">
        <v>76</v>
      </c>
      <c r="AC14" s="3"/>
      <c r="AD14" s="9">
        <v>113</v>
      </c>
      <c r="AE14" s="9" t="s">
        <v>73</v>
      </c>
      <c r="AF14" s="9">
        <v>7900</v>
      </c>
      <c r="AG14" s="3">
        <v>52244553000</v>
      </c>
      <c r="AH14" s="3" t="s">
        <v>71</v>
      </c>
      <c r="AI14" s="3" t="s">
        <v>70</v>
      </c>
      <c r="AJ14" s="3" t="s">
        <v>70</v>
      </c>
      <c r="AK14" s="3" t="s">
        <v>72</v>
      </c>
      <c r="AL14" s="3">
        <v>2017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</row>
    <row r="15" spans="1:310" s="12" customFormat="1" ht="185.25" x14ac:dyDescent="0.25">
      <c r="A15" s="3">
        <v>7</v>
      </c>
      <c r="B15" s="3">
        <v>3</v>
      </c>
      <c r="C15" s="9" t="s">
        <v>61</v>
      </c>
      <c r="D15" s="3"/>
      <c r="E15" s="10" t="s">
        <v>77</v>
      </c>
      <c r="F15" s="3">
        <f t="shared" si="0"/>
        <v>3</v>
      </c>
      <c r="G15" s="3" t="s">
        <v>82</v>
      </c>
      <c r="H15" s="17" t="s">
        <v>78</v>
      </c>
      <c r="I15" s="18" t="s">
        <v>79</v>
      </c>
      <c r="J15" s="3"/>
      <c r="K15" s="3"/>
      <c r="L15" s="3"/>
      <c r="M15" s="11" t="s">
        <v>68</v>
      </c>
      <c r="N15" s="10" t="s">
        <v>69</v>
      </c>
      <c r="O15" s="3">
        <v>1538.2</v>
      </c>
      <c r="P15" s="3"/>
      <c r="Q15" s="3">
        <v>1538.2</v>
      </c>
      <c r="R15" s="40">
        <f>Q15*1.1</f>
        <v>1692.0200000000002</v>
      </c>
      <c r="S15" s="3" t="s">
        <v>110</v>
      </c>
      <c r="T15" s="3" t="str">
        <f t="shared" ref="T15:T16" si="2">C15</f>
        <v>АО "Соцсфера"</v>
      </c>
      <c r="U15" s="3" t="s">
        <v>98</v>
      </c>
      <c r="V15" s="3" t="s">
        <v>99</v>
      </c>
      <c r="W15" s="3" t="s">
        <v>100</v>
      </c>
      <c r="X15" s="3" t="s">
        <v>200</v>
      </c>
      <c r="Y15" s="3"/>
      <c r="Z15" s="3"/>
      <c r="AA15" s="3"/>
      <c r="AB15" s="3" t="s">
        <v>82</v>
      </c>
      <c r="AC15" s="3" t="s">
        <v>84</v>
      </c>
      <c r="AD15" s="10">
        <v>166</v>
      </c>
      <c r="AE15" s="10" t="s">
        <v>85</v>
      </c>
      <c r="AF15" s="10">
        <v>4700</v>
      </c>
      <c r="AG15" s="3">
        <v>52244553000</v>
      </c>
      <c r="AH15" s="3" t="s">
        <v>71</v>
      </c>
      <c r="AI15" s="3" t="s">
        <v>70</v>
      </c>
      <c r="AJ15" s="3" t="s">
        <v>70</v>
      </c>
      <c r="AK15" s="3" t="s">
        <v>72</v>
      </c>
      <c r="AL15" s="3">
        <v>2017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</row>
    <row r="16" spans="1:310" s="12" customFormat="1" ht="270.75" x14ac:dyDescent="0.25">
      <c r="A16" s="3">
        <v>7</v>
      </c>
      <c r="B16" s="3">
        <v>4</v>
      </c>
      <c r="C16" s="9" t="s">
        <v>61</v>
      </c>
      <c r="D16" s="3"/>
      <c r="E16" s="10" t="s">
        <v>77</v>
      </c>
      <c r="F16" s="3">
        <f t="shared" si="0"/>
        <v>4</v>
      </c>
      <c r="G16" s="3" t="s">
        <v>83</v>
      </c>
      <c r="H16" s="19" t="s">
        <v>80</v>
      </c>
      <c r="I16" s="20" t="s">
        <v>81</v>
      </c>
      <c r="J16" s="3"/>
      <c r="K16" s="3"/>
      <c r="L16" s="3"/>
      <c r="M16" s="11" t="s">
        <v>68</v>
      </c>
      <c r="N16" s="10" t="s">
        <v>69</v>
      </c>
      <c r="O16" s="3">
        <v>840</v>
      </c>
      <c r="P16" s="3"/>
      <c r="Q16" s="3">
        <v>840</v>
      </c>
      <c r="R16" s="40">
        <f>Q16*1.1</f>
        <v>924.00000000000011</v>
      </c>
      <c r="S16" s="3" t="s">
        <v>110</v>
      </c>
      <c r="T16" s="3" t="str">
        <f t="shared" si="2"/>
        <v>АО "Соцсфера"</v>
      </c>
      <c r="U16" s="3" t="s">
        <v>98</v>
      </c>
      <c r="V16" s="3" t="s">
        <v>99</v>
      </c>
      <c r="W16" s="3" t="s">
        <v>100</v>
      </c>
      <c r="X16" s="3"/>
      <c r="Y16" s="3"/>
      <c r="Z16" s="3"/>
      <c r="AA16" s="3"/>
      <c r="AB16" s="3" t="s">
        <v>211</v>
      </c>
      <c r="AC16" s="3" t="s">
        <v>86</v>
      </c>
      <c r="AD16" s="10">
        <v>166</v>
      </c>
      <c r="AE16" s="10" t="s">
        <v>85</v>
      </c>
      <c r="AF16" s="10">
        <v>1950</v>
      </c>
      <c r="AG16" s="3">
        <v>52244553000</v>
      </c>
      <c r="AH16" s="3" t="s">
        <v>71</v>
      </c>
      <c r="AI16" s="3" t="s">
        <v>70</v>
      </c>
      <c r="AJ16" s="3" t="s">
        <v>70</v>
      </c>
      <c r="AK16" s="3" t="s">
        <v>72</v>
      </c>
      <c r="AL16" s="3">
        <v>2017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</row>
    <row r="17" spans="1:310" s="12" customFormat="1" ht="99.75" x14ac:dyDescent="0.25">
      <c r="A17" s="3">
        <v>7</v>
      </c>
      <c r="B17" s="3">
        <v>5</v>
      </c>
      <c r="C17" s="9" t="s">
        <v>61</v>
      </c>
      <c r="D17" s="3"/>
      <c r="E17" s="10" t="s">
        <v>77</v>
      </c>
      <c r="F17" s="3">
        <f t="shared" si="0"/>
        <v>5</v>
      </c>
      <c r="G17" s="3" t="s">
        <v>212</v>
      </c>
      <c r="H17" s="19" t="s">
        <v>87</v>
      </c>
      <c r="I17" s="19" t="s">
        <v>88</v>
      </c>
      <c r="J17" s="3"/>
      <c r="K17" s="3"/>
      <c r="L17" s="3"/>
      <c r="M17" s="11" t="s">
        <v>68</v>
      </c>
      <c r="N17" s="10" t="s">
        <v>69</v>
      </c>
      <c r="O17" s="3">
        <v>350</v>
      </c>
      <c r="P17" s="3"/>
      <c r="Q17" s="3">
        <v>350</v>
      </c>
      <c r="R17" s="40">
        <f>Q17*1.1</f>
        <v>385.00000000000006</v>
      </c>
      <c r="S17" s="3" t="s">
        <v>110</v>
      </c>
      <c r="T17" s="3" t="str">
        <f t="shared" ref="T17:T22" si="3">C17</f>
        <v>АО "Соцсфера"</v>
      </c>
      <c r="U17" s="3" t="s">
        <v>98</v>
      </c>
      <c r="V17" s="3" t="s">
        <v>99</v>
      </c>
      <c r="W17" s="3" t="s">
        <v>100</v>
      </c>
      <c r="X17" s="3"/>
      <c r="Y17" s="3"/>
      <c r="Z17" s="3"/>
      <c r="AA17" s="3"/>
      <c r="AB17" s="3" t="str">
        <f>G17</f>
        <v xml:space="preserve">Поставка йогурта, сгущеное молоко </v>
      </c>
      <c r="AC17" s="3" t="s">
        <v>89</v>
      </c>
      <c r="AD17" s="19" t="s">
        <v>90</v>
      </c>
      <c r="AE17" s="19" t="s">
        <v>91</v>
      </c>
      <c r="AF17" s="19" t="s">
        <v>92</v>
      </c>
      <c r="AG17" s="3">
        <v>52244553000</v>
      </c>
      <c r="AH17" s="3" t="s">
        <v>71</v>
      </c>
      <c r="AI17" s="3" t="s">
        <v>70</v>
      </c>
      <c r="AJ17" s="3" t="s">
        <v>70</v>
      </c>
      <c r="AK17" s="3" t="s">
        <v>72</v>
      </c>
      <c r="AL17" s="3">
        <v>2017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</row>
    <row r="18" spans="1:310" s="12" customFormat="1" ht="99.75" x14ac:dyDescent="0.25">
      <c r="A18" s="3">
        <v>7</v>
      </c>
      <c r="B18" s="3">
        <v>6</v>
      </c>
      <c r="C18" s="9" t="s">
        <v>61</v>
      </c>
      <c r="D18" s="3"/>
      <c r="E18" s="10" t="s">
        <v>93</v>
      </c>
      <c r="F18" s="3">
        <f t="shared" si="0"/>
        <v>6</v>
      </c>
      <c r="G18" s="3" t="s">
        <v>96</v>
      </c>
      <c r="H18" s="10" t="s">
        <v>94</v>
      </c>
      <c r="I18" s="10" t="s">
        <v>95</v>
      </c>
      <c r="J18" s="3"/>
      <c r="K18" s="3"/>
      <c r="L18" s="3"/>
      <c r="M18" s="11" t="s">
        <v>68</v>
      </c>
      <c r="N18" s="10" t="s">
        <v>69</v>
      </c>
      <c r="O18" s="3">
        <v>1499.2</v>
      </c>
      <c r="P18" s="3"/>
      <c r="Q18" s="3">
        <v>1499.2</v>
      </c>
      <c r="R18" s="40">
        <v>1499.2</v>
      </c>
      <c r="S18" s="3" t="s">
        <v>97</v>
      </c>
      <c r="T18" s="3" t="str">
        <f t="shared" si="3"/>
        <v>АО "Соцсфера"</v>
      </c>
      <c r="U18" s="3" t="s">
        <v>98</v>
      </c>
      <c r="V18" s="3" t="s">
        <v>99</v>
      </c>
      <c r="W18" s="3" t="s">
        <v>100</v>
      </c>
      <c r="X18" s="3"/>
      <c r="Y18" s="3"/>
      <c r="Z18" s="3"/>
      <c r="AA18" s="3"/>
      <c r="AB18" s="3" t="str">
        <f>G18</f>
        <v>Услуги охраны</v>
      </c>
      <c r="AC18" s="3"/>
      <c r="AD18" s="10">
        <v>362</v>
      </c>
      <c r="AE18" s="10" t="s">
        <v>101</v>
      </c>
      <c r="AF18" s="10">
        <v>12</v>
      </c>
      <c r="AG18" s="3">
        <v>52244553000</v>
      </c>
      <c r="AH18" s="3" t="s">
        <v>71</v>
      </c>
      <c r="AI18" s="3" t="s">
        <v>70</v>
      </c>
      <c r="AJ18" s="3" t="s">
        <v>70</v>
      </c>
      <c r="AK18" s="3" t="s">
        <v>72</v>
      </c>
      <c r="AL18" s="3">
        <v>2017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</row>
    <row r="19" spans="1:310" s="12" customFormat="1" ht="99.75" x14ac:dyDescent="0.25">
      <c r="A19" s="3">
        <v>7</v>
      </c>
      <c r="B19" s="3">
        <f>B18+1</f>
        <v>7</v>
      </c>
      <c r="C19" s="9" t="s">
        <v>61</v>
      </c>
      <c r="D19" s="3"/>
      <c r="E19" s="10" t="s">
        <v>102</v>
      </c>
      <c r="F19" s="3">
        <f t="shared" si="0"/>
        <v>7</v>
      </c>
      <c r="G19" s="3" t="s">
        <v>103</v>
      </c>
      <c r="H19" s="10" t="s">
        <v>104</v>
      </c>
      <c r="I19" s="10" t="s">
        <v>105</v>
      </c>
      <c r="J19" s="3"/>
      <c r="K19" s="3"/>
      <c r="L19" s="3"/>
      <c r="M19" s="11" t="s">
        <v>68</v>
      </c>
      <c r="N19" s="10" t="s">
        <v>69</v>
      </c>
      <c r="O19" s="21">
        <v>526.29999999999995</v>
      </c>
      <c r="P19" s="3"/>
      <c r="Q19" s="3">
        <f>O19</f>
        <v>526.29999999999995</v>
      </c>
      <c r="R19" s="40">
        <f>Q19*1.18</f>
        <v>621.03399999999988</v>
      </c>
      <c r="S19" s="3" t="s">
        <v>97</v>
      </c>
      <c r="T19" s="3" t="str">
        <f t="shared" si="3"/>
        <v>АО "Соцсфера"</v>
      </c>
      <c r="U19" s="3" t="s">
        <v>98</v>
      </c>
      <c r="V19" s="17">
        <v>42767</v>
      </c>
      <c r="W19" s="17">
        <v>42786</v>
      </c>
      <c r="X19" s="3"/>
      <c r="Y19" s="3"/>
      <c r="Z19" s="3"/>
      <c r="AA19" s="3"/>
      <c r="AB19" s="3" t="str">
        <f>G19</f>
        <v>Транспортные услуги</v>
      </c>
      <c r="AC19" s="3"/>
      <c r="AD19" s="10">
        <v>796</v>
      </c>
      <c r="AE19" s="10" t="s">
        <v>106</v>
      </c>
      <c r="AF19" s="10">
        <v>70</v>
      </c>
      <c r="AG19" s="3">
        <v>52244553000</v>
      </c>
      <c r="AH19" s="3" t="s">
        <v>71</v>
      </c>
      <c r="AI19" s="3" t="s">
        <v>70</v>
      </c>
      <c r="AJ19" s="3" t="s">
        <v>70</v>
      </c>
      <c r="AK19" s="3" t="s">
        <v>72</v>
      </c>
      <c r="AL19" s="3">
        <v>2017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</row>
    <row r="20" spans="1:310" s="12" customFormat="1" ht="99.75" x14ac:dyDescent="0.25">
      <c r="A20" s="3">
        <v>7</v>
      </c>
      <c r="B20" s="3">
        <f t="shared" ref="B20:B22" si="4">B19+1</f>
        <v>8</v>
      </c>
      <c r="C20" s="9" t="s">
        <v>61</v>
      </c>
      <c r="D20" s="3"/>
      <c r="E20" s="10" t="s">
        <v>102</v>
      </c>
      <c r="F20" s="3">
        <f t="shared" si="0"/>
        <v>8</v>
      </c>
      <c r="G20" s="3" t="s">
        <v>107</v>
      </c>
      <c r="H20" s="19" t="s">
        <v>108</v>
      </c>
      <c r="I20" s="19" t="s">
        <v>109</v>
      </c>
      <c r="J20" s="3"/>
      <c r="K20" s="3"/>
      <c r="L20" s="3"/>
      <c r="M20" s="11" t="s">
        <v>68</v>
      </c>
      <c r="N20" s="10" t="s">
        <v>69</v>
      </c>
      <c r="O20" s="10">
        <v>1779.7</v>
      </c>
      <c r="P20" s="3"/>
      <c r="Q20" s="10">
        <v>1779.7</v>
      </c>
      <c r="R20" s="40">
        <f>Q20*1.18</f>
        <v>2100.0459999999998</v>
      </c>
      <c r="S20" s="3" t="s">
        <v>110</v>
      </c>
      <c r="T20" s="3" t="str">
        <f t="shared" si="3"/>
        <v>АО "Соцсфера"</v>
      </c>
      <c r="U20" s="3" t="s">
        <v>98</v>
      </c>
      <c r="V20" s="17">
        <v>42917</v>
      </c>
      <c r="W20" s="17">
        <v>42941</v>
      </c>
      <c r="X20" s="3"/>
      <c r="Y20" s="3"/>
      <c r="Z20" s="3"/>
      <c r="AA20" s="3"/>
      <c r="AB20" s="3" t="str">
        <f>G20</f>
        <v>Поставка микроавтобуса</v>
      </c>
      <c r="AC20" s="3"/>
      <c r="AD20" s="10">
        <v>796</v>
      </c>
      <c r="AE20" s="10" t="s">
        <v>106</v>
      </c>
      <c r="AF20" s="10">
        <v>1</v>
      </c>
      <c r="AG20" s="3">
        <v>52244553000</v>
      </c>
      <c r="AH20" s="3" t="s">
        <v>71</v>
      </c>
      <c r="AI20" s="3" t="s">
        <v>111</v>
      </c>
      <c r="AJ20" s="3" t="s">
        <v>112</v>
      </c>
      <c r="AK20" s="3" t="s">
        <v>72</v>
      </c>
      <c r="AL20" s="3">
        <v>2017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</row>
    <row r="21" spans="1:310" s="12" customFormat="1" ht="128.25" x14ac:dyDescent="0.25">
      <c r="A21" s="3">
        <v>7</v>
      </c>
      <c r="B21" s="3">
        <f t="shared" si="4"/>
        <v>9</v>
      </c>
      <c r="C21" s="9" t="s">
        <v>61</v>
      </c>
      <c r="D21" s="3"/>
      <c r="E21" s="10" t="s">
        <v>62</v>
      </c>
      <c r="F21" s="3">
        <f t="shared" si="0"/>
        <v>9</v>
      </c>
      <c r="G21" s="3" t="s">
        <v>113</v>
      </c>
      <c r="H21" s="10" t="s">
        <v>114</v>
      </c>
      <c r="I21" s="10" t="s">
        <v>115</v>
      </c>
      <c r="J21" s="3"/>
      <c r="K21" s="3"/>
      <c r="L21" s="3"/>
      <c r="M21" s="11" t="s">
        <v>68</v>
      </c>
      <c r="N21" s="10" t="s">
        <v>69</v>
      </c>
      <c r="O21" s="3">
        <v>360</v>
      </c>
      <c r="P21" s="3"/>
      <c r="Q21" s="3">
        <v>360</v>
      </c>
      <c r="R21" s="40">
        <v>360</v>
      </c>
      <c r="S21" s="3" t="s">
        <v>97</v>
      </c>
      <c r="T21" s="3" t="str">
        <f t="shared" si="3"/>
        <v>АО "Соцсфера"</v>
      </c>
      <c r="U21" s="3" t="s">
        <v>98</v>
      </c>
      <c r="V21" s="17">
        <v>42767</v>
      </c>
      <c r="W21" s="17">
        <v>42786</v>
      </c>
      <c r="X21" s="3"/>
      <c r="Y21" s="3"/>
      <c r="Z21" s="3"/>
      <c r="AA21" s="3"/>
      <c r="AB21" s="3" t="str">
        <f>G21</f>
        <v>Услуги по проведению медицинского осмотра персонала</v>
      </c>
      <c r="AC21" s="3"/>
      <c r="AD21" s="10">
        <v>796</v>
      </c>
      <c r="AE21" s="10" t="s">
        <v>106</v>
      </c>
      <c r="AF21" s="10">
        <v>150</v>
      </c>
      <c r="AG21" s="3">
        <v>52244553000</v>
      </c>
      <c r="AH21" s="3" t="s">
        <v>71</v>
      </c>
      <c r="AI21" s="3" t="s">
        <v>116</v>
      </c>
      <c r="AJ21" s="3" t="s">
        <v>117</v>
      </c>
      <c r="AK21" s="3" t="s">
        <v>118</v>
      </c>
      <c r="AL21" s="3">
        <v>2017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</row>
    <row r="22" spans="1:310" s="12" customFormat="1" ht="157.5" x14ac:dyDescent="0.25">
      <c r="A22" s="3">
        <v>7</v>
      </c>
      <c r="B22" s="3">
        <f t="shared" si="4"/>
        <v>10</v>
      </c>
      <c r="C22" s="9" t="s">
        <v>61</v>
      </c>
      <c r="D22" s="3"/>
      <c r="E22" s="10" t="s">
        <v>77</v>
      </c>
      <c r="F22" s="3">
        <f t="shared" si="0"/>
        <v>10</v>
      </c>
      <c r="G22" s="10" t="s">
        <v>139</v>
      </c>
      <c r="H22" s="22" t="s">
        <v>119</v>
      </c>
      <c r="I22" s="23" t="s">
        <v>120</v>
      </c>
      <c r="J22" s="3"/>
      <c r="K22" s="3"/>
      <c r="L22" s="3"/>
      <c r="M22" s="11" t="s">
        <v>68</v>
      </c>
      <c r="N22" s="10" t="s">
        <v>69</v>
      </c>
      <c r="O22" s="10">
        <v>155</v>
      </c>
      <c r="P22" s="3"/>
      <c r="Q22" s="3">
        <f>O22</f>
        <v>155</v>
      </c>
      <c r="R22" s="40">
        <f>Q22*1.1</f>
        <v>170.5</v>
      </c>
      <c r="S22" s="3" t="s">
        <v>110</v>
      </c>
      <c r="T22" s="3" t="str">
        <f t="shared" si="3"/>
        <v>АО "Соцсфера"</v>
      </c>
      <c r="U22" s="3" t="s">
        <v>98</v>
      </c>
      <c r="V22" s="3" t="s">
        <v>99</v>
      </c>
      <c r="W22" s="3" t="s">
        <v>100</v>
      </c>
      <c r="X22" s="3"/>
      <c r="Y22" s="3"/>
      <c r="Z22" s="3"/>
      <c r="AA22" s="3"/>
      <c r="AB22" s="3" t="str">
        <f t="shared" ref="AB22:AB49" si="5">G22</f>
        <v>Поставка овощей</v>
      </c>
      <c r="AC22" s="10" t="s">
        <v>186</v>
      </c>
      <c r="AD22" s="10">
        <v>166</v>
      </c>
      <c r="AE22" s="10" t="s">
        <v>85</v>
      </c>
      <c r="AF22" s="10">
        <v>2685</v>
      </c>
      <c r="AG22" s="3">
        <v>52244553000</v>
      </c>
      <c r="AH22" s="3" t="s">
        <v>71</v>
      </c>
      <c r="AI22" s="3" t="s">
        <v>70</v>
      </c>
      <c r="AJ22" s="3" t="s">
        <v>70</v>
      </c>
      <c r="AK22" s="3" t="s">
        <v>201</v>
      </c>
      <c r="AL22" s="3">
        <v>2017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</row>
    <row r="23" spans="1:310" s="12" customFormat="1" ht="157.5" x14ac:dyDescent="0.25">
      <c r="A23" s="3">
        <v>7</v>
      </c>
      <c r="B23" s="3">
        <f t="shared" ref="B23:B49" si="6">B22+1</f>
        <v>11</v>
      </c>
      <c r="C23" s="9" t="s">
        <v>61</v>
      </c>
      <c r="D23" s="3"/>
      <c r="E23" s="10" t="s">
        <v>77</v>
      </c>
      <c r="F23" s="3">
        <f t="shared" ref="F23:F49" si="7">B23</f>
        <v>11</v>
      </c>
      <c r="G23" s="10" t="s">
        <v>139</v>
      </c>
      <c r="H23" s="22" t="s">
        <v>119</v>
      </c>
      <c r="I23" s="23" t="s">
        <v>121</v>
      </c>
      <c r="J23" s="3"/>
      <c r="K23" s="3"/>
      <c r="L23" s="3"/>
      <c r="M23" s="11" t="s">
        <v>68</v>
      </c>
      <c r="N23" s="10" t="s">
        <v>69</v>
      </c>
      <c r="O23" s="10">
        <v>281.5</v>
      </c>
      <c r="P23" s="3"/>
      <c r="Q23" s="3">
        <f t="shared" ref="Q23:Q49" si="8">O23</f>
        <v>281.5</v>
      </c>
      <c r="R23" s="40">
        <f t="shared" ref="R23:R43" si="9">Q23*1.1</f>
        <v>309.65000000000003</v>
      </c>
      <c r="S23" s="3" t="s">
        <v>110</v>
      </c>
      <c r="T23" s="3" t="str">
        <f t="shared" ref="T23:T49" si="10">C23</f>
        <v>АО "Соцсфера"</v>
      </c>
      <c r="U23" s="3" t="s">
        <v>98</v>
      </c>
      <c r="V23" s="3" t="s">
        <v>116</v>
      </c>
      <c r="W23" s="3" t="s">
        <v>202</v>
      </c>
      <c r="X23" s="3"/>
      <c r="Y23" s="3"/>
      <c r="Z23" s="3"/>
      <c r="AA23" s="3"/>
      <c r="AB23" s="3" t="str">
        <f t="shared" si="5"/>
        <v>Поставка овощей</v>
      </c>
      <c r="AC23" s="10" t="s">
        <v>186</v>
      </c>
      <c r="AD23" s="10">
        <v>166</v>
      </c>
      <c r="AE23" s="10" t="s">
        <v>85</v>
      </c>
      <c r="AF23" s="10">
        <v>7520</v>
      </c>
      <c r="AG23" s="3">
        <v>52244553000</v>
      </c>
      <c r="AH23" s="3" t="s">
        <v>71</v>
      </c>
      <c r="AI23" s="3" t="s">
        <v>207</v>
      </c>
      <c r="AJ23" s="3" t="s">
        <v>207</v>
      </c>
      <c r="AK23" s="3" t="s">
        <v>208</v>
      </c>
      <c r="AL23" s="3">
        <v>2017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</row>
    <row r="24" spans="1:310" s="12" customFormat="1" ht="157.5" x14ac:dyDescent="0.25">
      <c r="A24" s="3">
        <v>7</v>
      </c>
      <c r="B24" s="3">
        <f t="shared" si="6"/>
        <v>12</v>
      </c>
      <c r="C24" s="9" t="s">
        <v>61</v>
      </c>
      <c r="D24" s="3"/>
      <c r="E24" s="10" t="s">
        <v>77</v>
      </c>
      <c r="F24" s="3">
        <f t="shared" si="7"/>
        <v>12</v>
      </c>
      <c r="G24" s="10" t="s">
        <v>139</v>
      </c>
      <c r="H24" s="22" t="s">
        <v>119</v>
      </c>
      <c r="I24" s="23" t="s">
        <v>122</v>
      </c>
      <c r="J24" s="3"/>
      <c r="K24" s="3"/>
      <c r="L24" s="3"/>
      <c r="M24" s="11" t="s">
        <v>68</v>
      </c>
      <c r="N24" s="10" t="s">
        <v>69</v>
      </c>
      <c r="O24" s="10">
        <v>251.4</v>
      </c>
      <c r="P24" s="3"/>
      <c r="Q24" s="3">
        <f t="shared" si="8"/>
        <v>251.4</v>
      </c>
      <c r="R24" s="40">
        <f t="shared" si="9"/>
        <v>276.54000000000002</v>
      </c>
      <c r="S24" s="3" t="s">
        <v>110</v>
      </c>
      <c r="T24" s="3" t="str">
        <f t="shared" si="10"/>
        <v>АО "Соцсфера"</v>
      </c>
      <c r="U24" s="3" t="s">
        <v>98</v>
      </c>
      <c r="V24" s="3" t="s">
        <v>203</v>
      </c>
      <c r="W24" s="3" t="s">
        <v>204</v>
      </c>
      <c r="X24" s="3"/>
      <c r="Y24" s="3"/>
      <c r="Z24" s="3"/>
      <c r="AA24" s="3"/>
      <c r="AB24" s="3" t="str">
        <f t="shared" si="5"/>
        <v>Поставка овощей</v>
      </c>
      <c r="AC24" s="10" t="s">
        <v>186</v>
      </c>
      <c r="AD24" s="10">
        <v>166</v>
      </c>
      <c r="AE24" s="10" t="s">
        <v>85</v>
      </c>
      <c r="AF24" s="10">
        <v>9150</v>
      </c>
      <c r="AG24" s="3">
        <v>52244553000</v>
      </c>
      <c r="AH24" s="3" t="s">
        <v>71</v>
      </c>
      <c r="AI24" s="3" t="s">
        <v>209</v>
      </c>
      <c r="AJ24" s="3" t="s">
        <v>209</v>
      </c>
      <c r="AK24" s="3" t="s">
        <v>210</v>
      </c>
      <c r="AL24" s="3">
        <v>2017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</row>
    <row r="25" spans="1:310" s="12" customFormat="1" ht="157.5" x14ac:dyDescent="0.25">
      <c r="A25" s="3">
        <v>7</v>
      </c>
      <c r="B25" s="3">
        <f t="shared" si="6"/>
        <v>13</v>
      </c>
      <c r="C25" s="9" t="s">
        <v>61</v>
      </c>
      <c r="D25" s="3"/>
      <c r="E25" s="10" t="s">
        <v>77</v>
      </c>
      <c r="F25" s="3">
        <f t="shared" si="7"/>
        <v>13</v>
      </c>
      <c r="G25" s="10" t="s">
        <v>139</v>
      </c>
      <c r="H25" s="22" t="s">
        <v>119</v>
      </c>
      <c r="I25" s="23" t="s">
        <v>123</v>
      </c>
      <c r="J25" s="3"/>
      <c r="K25" s="3"/>
      <c r="L25" s="3"/>
      <c r="M25" s="11" t="s">
        <v>68</v>
      </c>
      <c r="N25" s="10" t="s">
        <v>69</v>
      </c>
      <c r="O25" s="10">
        <v>218.3</v>
      </c>
      <c r="P25" s="3"/>
      <c r="Q25" s="3">
        <f t="shared" si="8"/>
        <v>218.3</v>
      </c>
      <c r="R25" s="40">
        <f t="shared" si="9"/>
        <v>240.13000000000002</v>
      </c>
      <c r="S25" s="3" t="s">
        <v>110</v>
      </c>
      <c r="T25" s="3" t="str">
        <f t="shared" si="10"/>
        <v>АО "Соцсфера"</v>
      </c>
      <c r="U25" s="3" t="s">
        <v>98</v>
      </c>
      <c r="V25" s="3" t="s">
        <v>205</v>
      </c>
      <c r="W25" s="3" t="s">
        <v>206</v>
      </c>
      <c r="X25" s="3"/>
      <c r="Y25" s="3"/>
      <c r="Z25" s="3"/>
      <c r="AA25" s="3"/>
      <c r="AB25" s="3" t="str">
        <f t="shared" si="5"/>
        <v>Поставка овощей</v>
      </c>
      <c r="AC25" s="10" t="s">
        <v>186</v>
      </c>
      <c r="AD25" s="10">
        <v>166</v>
      </c>
      <c r="AE25" s="10" t="s">
        <v>85</v>
      </c>
      <c r="AF25" s="10">
        <v>7300</v>
      </c>
      <c r="AG25" s="3">
        <v>52244553000</v>
      </c>
      <c r="AH25" s="3" t="s">
        <v>71</v>
      </c>
      <c r="AI25" s="3" t="s">
        <v>112</v>
      </c>
      <c r="AJ25" s="3" t="s">
        <v>112</v>
      </c>
      <c r="AK25" s="3" t="s">
        <v>72</v>
      </c>
      <c r="AL25" s="3">
        <v>2017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</row>
    <row r="26" spans="1:310" s="12" customFormat="1" ht="220.5" x14ac:dyDescent="0.25">
      <c r="A26" s="3">
        <v>7</v>
      </c>
      <c r="B26" s="3">
        <f t="shared" si="6"/>
        <v>14</v>
      </c>
      <c r="C26" s="9" t="s">
        <v>61</v>
      </c>
      <c r="D26" s="3"/>
      <c r="E26" s="10" t="s">
        <v>77</v>
      </c>
      <c r="F26" s="3">
        <f t="shared" si="7"/>
        <v>14</v>
      </c>
      <c r="G26" s="10" t="s">
        <v>140</v>
      </c>
      <c r="H26" s="24" t="s">
        <v>124</v>
      </c>
      <c r="I26" s="23" t="s">
        <v>125</v>
      </c>
      <c r="J26" s="3"/>
      <c r="K26" s="3"/>
      <c r="L26" s="3"/>
      <c r="M26" s="11" t="s">
        <v>68</v>
      </c>
      <c r="N26" s="10" t="s">
        <v>69</v>
      </c>
      <c r="O26" s="10">
        <v>211.9</v>
      </c>
      <c r="P26" s="3"/>
      <c r="Q26" s="3">
        <f t="shared" si="8"/>
        <v>211.9</v>
      </c>
      <c r="R26" s="40">
        <f t="shared" si="9"/>
        <v>233.09000000000003</v>
      </c>
      <c r="S26" s="3" t="s">
        <v>110</v>
      </c>
      <c r="T26" s="3" t="str">
        <f t="shared" si="10"/>
        <v>АО "Соцсфера"</v>
      </c>
      <c r="U26" s="3" t="s">
        <v>98</v>
      </c>
      <c r="V26" s="3" t="s">
        <v>99</v>
      </c>
      <c r="W26" s="3" t="s">
        <v>100</v>
      </c>
      <c r="X26" s="3"/>
      <c r="Y26" s="3"/>
      <c r="Z26" s="3"/>
      <c r="AA26" s="3"/>
      <c r="AB26" s="3" t="str">
        <f t="shared" si="5"/>
        <v>Поставка фруктов</v>
      </c>
      <c r="AC26" s="10" t="s">
        <v>186</v>
      </c>
      <c r="AD26" s="10">
        <v>166</v>
      </c>
      <c r="AE26" s="10" t="s">
        <v>85</v>
      </c>
      <c r="AF26" s="10">
        <v>1675</v>
      </c>
      <c r="AG26" s="3">
        <v>52244553000</v>
      </c>
      <c r="AH26" s="3" t="s">
        <v>71</v>
      </c>
      <c r="AI26" s="3" t="s">
        <v>70</v>
      </c>
      <c r="AJ26" s="3" t="s">
        <v>70</v>
      </c>
      <c r="AK26" s="3" t="s">
        <v>201</v>
      </c>
      <c r="AL26" s="3">
        <v>2017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</row>
    <row r="27" spans="1:310" s="12" customFormat="1" ht="220.5" x14ac:dyDescent="0.25">
      <c r="A27" s="3">
        <v>7</v>
      </c>
      <c r="B27" s="3">
        <f t="shared" si="6"/>
        <v>15</v>
      </c>
      <c r="C27" s="9" t="s">
        <v>61</v>
      </c>
      <c r="D27" s="3"/>
      <c r="E27" s="10" t="s">
        <v>77</v>
      </c>
      <c r="F27" s="3">
        <f t="shared" si="7"/>
        <v>15</v>
      </c>
      <c r="G27" s="10" t="s">
        <v>140</v>
      </c>
      <c r="H27" s="24" t="s">
        <v>124</v>
      </c>
      <c r="I27" s="23" t="s">
        <v>126</v>
      </c>
      <c r="J27" s="3"/>
      <c r="K27" s="3"/>
      <c r="L27" s="3"/>
      <c r="M27" s="11" t="s">
        <v>68</v>
      </c>
      <c r="N27" s="10" t="s">
        <v>69</v>
      </c>
      <c r="O27" s="10">
        <v>236.4</v>
      </c>
      <c r="P27" s="3"/>
      <c r="Q27" s="3">
        <f t="shared" si="8"/>
        <v>236.4</v>
      </c>
      <c r="R27" s="40">
        <f t="shared" si="9"/>
        <v>260.04000000000002</v>
      </c>
      <c r="S27" s="3" t="s">
        <v>110</v>
      </c>
      <c r="T27" s="3" t="str">
        <f t="shared" si="10"/>
        <v>АО "Соцсфера"</v>
      </c>
      <c r="U27" s="3" t="s">
        <v>98</v>
      </c>
      <c r="V27" s="3" t="s">
        <v>116</v>
      </c>
      <c r="W27" s="3" t="s">
        <v>202</v>
      </c>
      <c r="X27" s="3"/>
      <c r="Y27" s="3"/>
      <c r="Z27" s="3"/>
      <c r="AA27" s="3"/>
      <c r="AB27" s="3" t="str">
        <f t="shared" si="5"/>
        <v>Поставка фруктов</v>
      </c>
      <c r="AC27" s="10" t="s">
        <v>186</v>
      </c>
      <c r="AD27" s="10">
        <v>166</v>
      </c>
      <c r="AE27" s="10" t="s">
        <v>85</v>
      </c>
      <c r="AF27" s="24">
        <v>2710</v>
      </c>
      <c r="AG27" s="3">
        <v>52244553000</v>
      </c>
      <c r="AH27" s="3" t="s">
        <v>71</v>
      </c>
      <c r="AI27" s="3" t="s">
        <v>207</v>
      </c>
      <c r="AJ27" s="3" t="s">
        <v>207</v>
      </c>
      <c r="AK27" s="3" t="s">
        <v>208</v>
      </c>
      <c r="AL27" s="3">
        <v>2017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</row>
    <row r="28" spans="1:310" s="12" customFormat="1" ht="220.5" x14ac:dyDescent="0.25">
      <c r="A28" s="3">
        <v>7</v>
      </c>
      <c r="B28" s="3">
        <f t="shared" si="6"/>
        <v>16</v>
      </c>
      <c r="C28" s="9" t="s">
        <v>61</v>
      </c>
      <c r="D28" s="3"/>
      <c r="E28" s="10" t="s">
        <v>77</v>
      </c>
      <c r="F28" s="3">
        <f t="shared" si="7"/>
        <v>16</v>
      </c>
      <c r="G28" s="10" t="s">
        <v>140</v>
      </c>
      <c r="H28" s="24" t="s">
        <v>124</v>
      </c>
      <c r="I28" s="23" t="s">
        <v>127</v>
      </c>
      <c r="J28" s="3"/>
      <c r="K28" s="3"/>
      <c r="L28" s="3"/>
      <c r="M28" s="11" t="s">
        <v>68</v>
      </c>
      <c r="N28" s="10" t="s">
        <v>69</v>
      </c>
      <c r="O28" s="10">
        <v>312.5</v>
      </c>
      <c r="P28" s="3"/>
      <c r="Q28" s="3">
        <f t="shared" si="8"/>
        <v>312.5</v>
      </c>
      <c r="R28" s="40">
        <f t="shared" si="9"/>
        <v>343.75</v>
      </c>
      <c r="S28" s="3" t="s">
        <v>110</v>
      </c>
      <c r="T28" s="3" t="str">
        <f t="shared" si="10"/>
        <v>АО "Соцсфера"</v>
      </c>
      <c r="U28" s="3" t="s">
        <v>98</v>
      </c>
      <c r="V28" s="3" t="s">
        <v>203</v>
      </c>
      <c r="W28" s="3" t="s">
        <v>204</v>
      </c>
      <c r="X28" s="3"/>
      <c r="Y28" s="3"/>
      <c r="Z28" s="3"/>
      <c r="AA28" s="3"/>
      <c r="AB28" s="3" t="str">
        <f t="shared" si="5"/>
        <v>Поставка фруктов</v>
      </c>
      <c r="AC28" s="10" t="s">
        <v>186</v>
      </c>
      <c r="AD28" s="10">
        <v>166</v>
      </c>
      <c r="AE28" s="10" t="s">
        <v>85</v>
      </c>
      <c r="AF28" s="10">
        <v>2755</v>
      </c>
      <c r="AG28" s="3">
        <v>52244553000</v>
      </c>
      <c r="AH28" s="3" t="s">
        <v>71</v>
      </c>
      <c r="AI28" s="3" t="s">
        <v>209</v>
      </c>
      <c r="AJ28" s="3" t="s">
        <v>209</v>
      </c>
      <c r="AK28" s="3" t="s">
        <v>210</v>
      </c>
      <c r="AL28" s="3">
        <v>2017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</row>
    <row r="29" spans="1:310" s="12" customFormat="1" ht="220.5" x14ac:dyDescent="0.25">
      <c r="A29" s="3">
        <v>7</v>
      </c>
      <c r="B29" s="3">
        <f t="shared" si="6"/>
        <v>17</v>
      </c>
      <c r="C29" s="9" t="s">
        <v>61</v>
      </c>
      <c r="D29" s="3"/>
      <c r="E29" s="10" t="s">
        <v>77</v>
      </c>
      <c r="F29" s="3">
        <f t="shared" si="7"/>
        <v>17</v>
      </c>
      <c r="G29" s="10" t="s">
        <v>140</v>
      </c>
      <c r="H29" s="24" t="s">
        <v>124</v>
      </c>
      <c r="I29" s="23" t="s">
        <v>128</v>
      </c>
      <c r="J29" s="3"/>
      <c r="K29" s="3"/>
      <c r="L29" s="3"/>
      <c r="M29" s="11" t="s">
        <v>68</v>
      </c>
      <c r="N29" s="10" t="s">
        <v>69</v>
      </c>
      <c r="O29" s="10">
        <v>141.9</v>
      </c>
      <c r="P29" s="3"/>
      <c r="Q29" s="3">
        <f t="shared" si="8"/>
        <v>141.9</v>
      </c>
      <c r="R29" s="40">
        <f t="shared" si="9"/>
        <v>156.09000000000003</v>
      </c>
      <c r="S29" s="3" t="s">
        <v>110</v>
      </c>
      <c r="T29" s="3" t="str">
        <f t="shared" si="10"/>
        <v>АО "Соцсфера"</v>
      </c>
      <c r="U29" s="3" t="s">
        <v>98</v>
      </c>
      <c r="V29" s="3" t="s">
        <v>205</v>
      </c>
      <c r="W29" s="3" t="s">
        <v>206</v>
      </c>
      <c r="X29" s="3"/>
      <c r="Y29" s="3"/>
      <c r="Z29" s="3"/>
      <c r="AA29" s="3"/>
      <c r="AB29" s="3" t="str">
        <f t="shared" si="5"/>
        <v>Поставка фруктов</v>
      </c>
      <c r="AC29" s="10" t="s">
        <v>186</v>
      </c>
      <c r="AD29" s="10">
        <v>166</v>
      </c>
      <c r="AE29" s="10" t="s">
        <v>85</v>
      </c>
      <c r="AF29" s="10">
        <v>1530</v>
      </c>
      <c r="AG29" s="3">
        <v>52244553000</v>
      </c>
      <c r="AH29" s="3" t="s">
        <v>71</v>
      </c>
      <c r="AI29" s="3" t="s">
        <v>112</v>
      </c>
      <c r="AJ29" s="3" t="s">
        <v>112</v>
      </c>
      <c r="AK29" s="3" t="s">
        <v>72</v>
      </c>
      <c r="AL29" s="3">
        <v>2017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</row>
    <row r="30" spans="1:310" s="12" customFormat="1" ht="99.75" x14ac:dyDescent="0.25">
      <c r="A30" s="3">
        <v>7</v>
      </c>
      <c r="B30" s="3">
        <f t="shared" si="6"/>
        <v>18</v>
      </c>
      <c r="C30" s="9" t="s">
        <v>61</v>
      </c>
      <c r="D30" s="3"/>
      <c r="E30" s="10" t="s">
        <v>77</v>
      </c>
      <c r="F30" s="3">
        <f t="shared" si="7"/>
        <v>18</v>
      </c>
      <c r="G30" s="25" t="s">
        <v>141</v>
      </c>
      <c r="H30" s="25" t="s">
        <v>129</v>
      </c>
      <c r="I30" s="25" t="s">
        <v>129</v>
      </c>
      <c r="J30" s="3"/>
      <c r="K30" s="3"/>
      <c r="L30" s="3"/>
      <c r="M30" s="11" t="s">
        <v>68</v>
      </c>
      <c r="N30" s="10" t="s">
        <v>69</v>
      </c>
      <c r="O30" s="25">
        <v>143.69999999999999</v>
      </c>
      <c r="P30" s="3"/>
      <c r="Q30" s="3">
        <f t="shared" si="8"/>
        <v>143.69999999999999</v>
      </c>
      <c r="R30" s="40">
        <f t="shared" si="9"/>
        <v>158.07</v>
      </c>
      <c r="S30" s="3" t="s">
        <v>110</v>
      </c>
      <c r="T30" s="3" t="str">
        <f t="shared" si="10"/>
        <v>АО "Соцсфера"</v>
      </c>
      <c r="U30" s="3" t="s">
        <v>98</v>
      </c>
      <c r="V30" s="3" t="s">
        <v>99</v>
      </c>
      <c r="W30" s="3" t="s">
        <v>100</v>
      </c>
      <c r="X30" s="3"/>
      <c r="Y30" s="3"/>
      <c r="Z30" s="3"/>
      <c r="AA30" s="3"/>
      <c r="AB30" s="3" t="str">
        <f t="shared" si="5"/>
        <v>Поставка яиц</v>
      </c>
      <c r="AC30" s="25" t="s">
        <v>187</v>
      </c>
      <c r="AD30" s="25">
        <v>796</v>
      </c>
      <c r="AE30" s="25" t="s">
        <v>188</v>
      </c>
      <c r="AF30" s="25">
        <v>31000</v>
      </c>
      <c r="AG30" s="3">
        <v>52244553000</v>
      </c>
      <c r="AH30" s="3" t="s">
        <v>71</v>
      </c>
      <c r="AI30" s="3" t="s">
        <v>70</v>
      </c>
      <c r="AJ30" s="3" t="s">
        <v>70</v>
      </c>
      <c r="AK30" s="3" t="s">
        <v>72</v>
      </c>
      <c r="AL30" s="3">
        <v>2017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</row>
    <row r="31" spans="1:310" s="12" customFormat="1" ht="126" x14ac:dyDescent="0.25">
      <c r="A31" s="3">
        <v>7</v>
      </c>
      <c r="B31" s="3">
        <f t="shared" si="6"/>
        <v>19</v>
      </c>
      <c r="C31" s="9" t="s">
        <v>61</v>
      </c>
      <c r="D31" s="3"/>
      <c r="E31" s="10" t="s">
        <v>77</v>
      </c>
      <c r="F31" s="3">
        <f t="shared" si="7"/>
        <v>19</v>
      </c>
      <c r="G31" s="26" t="s">
        <v>142</v>
      </c>
      <c r="H31" s="17" t="s">
        <v>78</v>
      </c>
      <c r="I31" s="17" t="s">
        <v>130</v>
      </c>
      <c r="J31" s="3"/>
      <c r="K31" s="3"/>
      <c r="L31" s="3"/>
      <c r="M31" s="11" t="s">
        <v>68</v>
      </c>
      <c r="N31" s="10" t="s">
        <v>69</v>
      </c>
      <c r="O31" s="10">
        <v>412.2</v>
      </c>
      <c r="P31" s="3"/>
      <c r="Q31" s="3">
        <f t="shared" si="8"/>
        <v>412.2</v>
      </c>
      <c r="R31" s="40">
        <f t="shared" si="9"/>
        <v>453.42</v>
      </c>
      <c r="S31" s="3" t="s">
        <v>110</v>
      </c>
      <c r="T31" s="3" t="str">
        <f t="shared" si="10"/>
        <v>АО "Соцсфера"</v>
      </c>
      <c r="U31" s="3" t="s">
        <v>98</v>
      </c>
      <c r="V31" s="3" t="s">
        <v>99</v>
      </c>
      <c r="W31" s="3" t="s">
        <v>100</v>
      </c>
      <c r="X31" s="3"/>
      <c r="Y31" s="3"/>
      <c r="Z31" s="3"/>
      <c r="AA31" s="3"/>
      <c r="AB31" s="3" t="str">
        <f t="shared" si="5"/>
        <v>Поставка мяса и субпродуктов 1 категории говядины</v>
      </c>
      <c r="AC31" s="10" t="s">
        <v>189</v>
      </c>
      <c r="AD31" s="10">
        <v>166</v>
      </c>
      <c r="AE31" s="10" t="s">
        <v>85</v>
      </c>
      <c r="AF31" s="10">
        <v>1290</v>
      </c>
      <c r="AG31" s="3">
        <v>52244553000</v>
      </c>
      <c r="AH31" s="3" t="s">
        <v>71</v>
      </c>
      <c r="AI31" s="3" t="s">
        <v>70</v>
      </c>
      <c r="AJ31" s="3" t="s">
        <v>70</v>
      </c>
      <c r="AK31" s="3" t="s">
        <v>72</v>
      </c>
      <c r="AL31" s="3">
        <v>2017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</row>
    <row r="32" spans="1:310" s="12" customFormat="1" ht="99.75" x14ac:dyDescent="0.25">
      <c r="A32" s="3">
        <v>7</v>
      </c>
      <c r="B32" s="3">
        <f t="shared" si="6"/>
        <v>20</v>
      </c>
      <c r="C32" s="9" t="s">
        <v>61</v>
      </c>
      <c r="D32" s="3"/>
      <c r="E32" s="10" t="s">
        <v>77</v>
      </c>
      <c r="F32" s="3">
        <f t="shared" si="7"/>
        <v>20</v>
      </c>
      <c r="G32" s="10" t="s">
        <v>143</v>
      </c>
      <c r="H32" s="10" t="s">
        <v>131</v>
      </c>
      <c r="I32" s="27" t="s">
        <v>131</v>
      </c>
      <c r="J32" s="3"/>
      <c r="K32" s="3"/>
      <c r="L32" s="3"/>
      <c r="M32" s="11" t="s">
        <v>68</v>
      </c>
      <c r="N32" s="10" t="s">
        <v>69</v>
      </c>
      <c r="O32" s="10">
        <v>552.29999999999995</v>
      </c>
      <c r="P32" s="3"/>
      <c r="Q32" s="3">
        <f t="shared" si="8"/>
        <v>552.29999999999995</v>
      </c>
      <c r="R32" s="40">
        <f t="shared" si="9"/>
        <v>607.53</v>
      </c>
      <c r="S32" s="3" t="s">
        <v>110</v>
      </c>
      <c r="T32" s="3" t="str">
        <f t="shared" si="10"/>
        <v>АО "Соцсфера"</v>
      </c>
      <c r="U32" s="3" t="s">
        <v>98</v>
      </c>
      <c r="V32" s="3" t="s">
        <v>99</v>
      </c>
      <c r="W32" s="3" t="s">
        <v>100</v>
      </c>
      <c r="X32" s="3"/>
      <c r="Y32" s="3"/>
      <c r="Z32" s="3"/>
      <c r="AA32" s="3"/>
      <c r="AB32" s="3" t="str">
        <f t="shared" si="5"/>
        <v>Поставка мяса птицы в замороженном виде</v>
      </c>
      <c r="AC32" s="10" t="s">
        <v>190</v>
      </c>
      <c r="AD32" s="10">
        <v>166</v>
      </c>
      <c r="AE32" s="10" t="s">
        <v>85</v>
      </c>
      <c r="AF32" s="10">
        <v>4500</v>
      </c>
      <c r="AG32" s="3">
        <v>52244553000</v>
      </c>
      <c r="AH32" s="3" t="s">
        <v>71</v>
      </c>
      <c r="AI32" s="3" t="s">
        <v>70</v>
      </c>
      <c r="AJ32" s="3" t="s">
        <v>70</v>
      </c>
      <c r="AK32" s="3" t="s">
        <v>72</v>
      </c>
      <c r="AL32" s="3">
        <v>2017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</row>
    <row r="33" spans="1:310" s="12" customFormat="1" ht="99.75" x14ac:dyDescent="0.25">
      <c r="A33" s="3">
        <v>7</v>
      </c>
      <c r="B33" s="3">
        <f t="shared" si="6"/>
        <v>21</v>
      </c>
      <c r="C33" s="9" t="s">
        <v>61</v>
      </c>
      <c r="D33" s="3"/>
      <c r="E33" s="10" t="s">
        <v>77</v>
      </c>
      <c r="F33" s="3">
        <f t="shared" si="7"/>
        <v>21</v>
      </c>
      <c r="G33" s="19" t="s">
        <v>144</v>
      </c>
      <c r="H33" s="28" t="s">
        <v>132</v>
      </c>
      <c r="I33" s="28" t="s">
        <v>132</v>
      </c>
      <c r="J33" s="3"/>
      <c r="K33" s="3"/>
      <c r="L33" s="3"/>
      <c r="M33" s="11" t="s">
        <v>68</v>
      </c>
      <c r="N33" s="10" t="s">
        <v>69</v>
      </c>
      <c r="O33" s="10">
        <v>289.8</v>
      </c>
      <c r="P33" s="3"/>
      <c r="Q33" s="3">
        <f t="shared" si="8"/>
        <v>289.8</v>
      </c>
      <c r="R33" s="40">
        <f t="shared" si="9"/>
        <v>318.78000000000003</v>
      </c>
      <c r="S33" s="3" t="s">
        <v>110</v>
      </c>
      <c r="T33" s="3" t="str">
        <f t="shared" si="10"/>
        <v>АО "Соцсфера"</v>
      </c>
      <c r="U33" s="3" t="s">
        <v>98</v>
      </c>
      <c r="V33" s="3" t="s">
        <v>99</v>
      </c>
      <c r="W33" s="3" t="s">
        <v>100</v>
      </c>
      <c r="X33" s="3"/>
      <c r="Y33" s="3"/>
      <c r="Z33" s="3"/>
      <c r="AA33" s="3"/>
      <c r="AB33" s="3" t="str">
        <f t="shared" si="5"/>
        <v>Постака рыбы и консервов</v>
      </c>
      <c r="AC33" s="19" t="s">
        <v>191</v>
      </c>
      <c r="AD33" s="19">
        <v>166</v>
      </c>
      <c r="AE33" s="19" t="s">
        <v>85</v>
      </c>
      <c r="AF33" s="19">
        <v>1812</v>
      </c>
      <c r="AG33" s="3">
        <v>52244553000</v>
      </c>
      <c r="AH33" s="3" t="s">
        <v>71</v>
      </c>
      <c r="AI33" s="3" t="s">
        <v>70</v>
      </c>
      <c r="AJ33" s="3" t="s">
        <v>70</v>
      </c>
      <c r="AK33" s="3" t="s">
        <v>72</v>
      </c>
      <c r="AL33" s="3">
        <v>2017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</row>
    <row r="34" spans="1:310" s="12" customFormat="1" ht="99.75" x14ac:dyDescent="0.25">
      <c r="A34" s="3">
        <v>7</v>
      </c>
      <c r="B34" s="3">
        <f t="shared" si="6"/>
        <v>22</v>
      </c>
      <c r="C34" s="9" t="s">
        <v>61</v>
      </c>
      <c r="D34" s="3"/>
      <c r="E34" s="10" t="s">
        <v>77</v>
      </c>
      <c r="F34" s="3">
        <f t="shared" si="7"/>
        <v>22</v>
      </c>
      <c r="G34" s="10" t="s">
        <v>145</v>
      </c>
      <c r="H34" s="10" t="s">
        <v>133</v>
      </c>
      <c r="I34" s="10" t="s">
        <v>134</v>
      </c>
      <c r="J34" s="3"/>
      <c r="K34" s="3"/>
      <c r="L34" s="3"/>
      <c r="M34" s="11" t="s">
        <v>68</v>
      </c>
      <c r="N34" s="10" t="s">
        <v>69</v>
      </c>
      <c r="O34" s="10">
        <v>901.2</v>
      </c>
      <c r="P34" s="3"/>
      <c r="Q34" s="3">
        <f t="shared" si="8"/>
        <v>901.2</v>
      </c>
      <c r="R34" s="40">
        <f t="shared" si="9"/>
        <v>991.32000000000016</v>
      </c>
      <c r="S34" s="3" t="s">
        <v>110</v>
      </c>
      <c r="T34" s="3" t="str">
        <f t="shared" si="10"/>
        <v>АО "Соцсфера"</v>
      </c>
      <c r="U34" s="3" t="s">
        <v>98</v>
      </c>
      <c r="V34" s="3" t="s">
        <v>99</v>
      </c>
      <c r="W34" s="3" t="s">
        <v>100</v>
      </c>
      <c r="X34" s="3"/>
      <c r="Y34" s="3"/>
      <c r="Z34" s="3"/>
      <c r="AA34" s="3"/>
      <c r="AB34" s="3" t="str">
        <f t="shared" si="5"/>
        <v>Поставка переработанных овощей, фруктов</v>
      </c>
      <c r="AC34" s="19" t="s">
        <v>191</v>
      </c>
      <c r="AD34" s="19">
        <v>796</v>
      </c>
      <c r="AE34" s="19" t="s">
        <v>188</v>
      </c>
      <c r="AF34" s="19">
        <v>15885</v>
      </c>
      <c r="AG34" s="3">
        <v>52244553000</v>
      </c>
      <c r="AH34" s="3" t="s">
        <v>71</v>
      </c>
      <c r="AI34" s="3" t="s">
        <v>70</v>
      </c>
      <c r="AJ34" s="3" t="s">
        <v>70</v>
      </c>
      <c r="AK34" s="3" t="s">
        <v>72</v>
      </c>
      <c r="AL34" s="3">
        <v>2017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</row>
    <row r="35" spans="1:310" s="12" customFormat="1" ht="99.75" x14ac:dyDescent="0.25">
      <c r="A35" s="3">
        <v>7</v>
      </c>
      <c r="B35" s="3">
        <f t="shared" si="6"/>
        <v>23</v>
      </c>
      <c r="C35" s="9" t="s">
        <v>61</v>
      </c>
      <c r="D35" s="3"/>
      <c r="E35" s="10" t="s">
        <v>77</v>
      </c>
      <c r="F35" s="3">
        <f t="shared" si="7"/>
        <v>23</v>
      </c>
      <c r="G35" s="10" t="s">
        <v>146</v>
      </c>
      <c r="H35" s="10" t="s">
        <v>135</v>
      </c>
      <c r="I35" s="10" t="s">
        <v>136</v>
      </c>
      <c r="J35" s="3"/>
      <c r="K35" s="3"/>
      <c r="L35" s="3"/>
      <c r="M35" s="11" t="s">
        <v>68</v>
      </c>
      <c r="N35" s="10" t="s">
        <v>69</v>
      </c>
      <c r="O35" s="10">
        <v>138.6</v>
      </c>
      <c r="P35" s="3"/>
      <c r="Q35" s="3">
        <f t="shared" si="8"/>
        <v>138.6</v>
      </c>
      <c r="R35" s="40">
        <f t="shared" si="9"/>
        <v>152.46</v>
      </c>
      <c r="S35" s="3" t="s">
        <v>110</v>
      </c>
      <c r="T35" s="3" t="str">
        <f t="shared" si="10"/>
        <v>АО "Соцсфера"</v>
      </c>
      <c r="U35" s="3" t="s">
        <v>98</v>
      </c>
      <c r="V35" s="3" t="s">
        <v>99</v>
      </c>
      <c r="W35" s="3" t="s">
        <v>100</v>
      </c>
      <c r="X35" s="3"/>
      <c r="Y35" s="3"/>
      <c r="Z35" s="3"/>
      <c r="AA35" s="3"/>
      <c r="AB35" s="3" t="str">
        <f t="shared" si="5"/>
        <v>Поставка растительного масла и маргарина</v>
      </c>
      <c r="AC35" s="19" t="s">
        <v>191</v>
      </c>
      <c r="AD35" s="19">
        <v>166.11199999999999</v>
      </c>
      <c r="AE35" s="19" t="s">
        <v>192</v>
      </c>
      <c r="AF35" s="19" t="s">
        <v>193</v>
      </c>
      <c r="AG35" s="3">
        <v>52244553000</v>
      </c>
      <c r="AH35" s="3" t="s">
        <v>71</v>
      </c>
      <c r="AI35" s="3" t="s">
        <v>70</v>
      </c>
      <c r="AJ35" s="3" t="s">
        <v>70</v>
      </c>
      <c r="AK35" s="3" t="s">
        <v>72</v>
      </c>
      <c r="AL35" s="3">
        <v>2017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</row>
    <row r="36" spans="1:310" s="12" customFormat="1" ht="220.5" x14ac:dyDescent="0.25">
      <c r="A36" s="3">
        <v>7</v>
      </c>
      <c r="B36" s="3">
        <f t="shared" si="6"/>
        <v>24</v>
      </c>
      <c r="C36" s="9" t="s">
        <v>61</v>
      </c>
      <c r="D36" s="3"/>
      <c r="E36" s="10" t="s">
        <v>77</v>
      </c>
      <c r="F36" s="3">
        <f t="shared" si="7"/>
        <v>24</v>
      </c>
      <c r="G36" s="29" t="s">
        <v>147</v>
      </c>
      <c r="H36" s="30" t="s">
        <v>137</v>
      </c>
      <c r="I36" s="31" t="s">
        <v>138</v>
      </c>
      <c r="J36" s="3"/>
      <c r="K36" s="3"/>
      <c r="L36" s="3"/>
      <c r="M36" s="11" t="s">
        <v>68</v>
      </c>
      <c r="N36" s="10" t="s">
        <v>69</v>
      </c>
      <c r="O36" s="25">
        <v>1570</v>
      </c>
      <c r="P36" s="3"/>
      <c r="Q36" s="3">
        <f t="shared" si="8"/>
        <v>1570</v>
      </c>
      <c r="R36" s="40">
        <f t="shared" si="9"/>
        <v>1727.0000000000002</v>
      </c>
      <c r="S36" s="3" t="s">
        <v>110</v>
      </c>
      <c r="T36" s="3" t="str">
        <f t="shared" si="10"/>
        <v>АО "Соцсфера"</v>
      </c>
      <c r="U36" s="3" t="s">
        <v>98</v>
      </c>
      <c r="V36" s="3" t="s">
        <v>99</v>
      </c>
      <c r="W36" s="3" t="s">
        <v>100</v>
      </c>
      <c r="X36" s="3"/>
      <c r="Y36" s="3"/>
      <c r="Z36" s="3"/>
      <c r="AA36" s="3"/>
      <c r="AB36" s="3" t="str">
        <f t="shared" si="5"/>
        <v>Поставка молока и молочной продукции</v>
      </c>
      <c r="AC36" s="29" t="s">
        <v>191</v>
      </c>
      <c r="AD36" s="29">
        <v>796</v>
      </c>
      <c r="AE36" s="29" t="s">
        <v>188</v>
      </c>
      <c r="AF36" s="29">
        <v>36390</v>
      </c>
      <c r="AG36" s="3">
        <v>52244553000</v>
      </c>
      <c r="AH36" s="3" t="s">
        <v>71</v>
      </c>
      <c r="AI36" s="3" t="s">
        <v>70</v>
      </c>
      <c r="AJ36" s="3" t="s">
        <v>70</v>
      </c>
      <c r="AK36" s="3" t="s">
        <v>72</v>
      </c>
      <c r="AL36" s="3">
        <v>2017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</row>
    <row r="37" spans="1:310" s="12" customFormat="1" ht="99.75" x14ac:dyDescent="0.25">
      <c r="A37" s="3">
        <v>7</v>
      </c>
      <c r="B37" s="3">
        <f t="shared" si="6"/>
        <v>25</v>
      </c>
      <c r="C37" s="9" t="s">
        <v>61</v>
      </c>
      <c r="D37" s="3"/>
      <c r="E37" s="10" t="s">
        <v>77</v>
      </c>
      <c r="F37" s="3">
        <f t="shared" si="7"/>
        <v>25</v>
      </c>
      <c r="G37" s="19" t="s">
        <v>148</v>
      </c>
      <c r="H37" s="19" t="s">
        <v>157</v>
      </c>
      <c r="I37" s="19" t="s">
        <v>158</v>
      </c>
      <c r="J37" s="3"/>
      <c r="K37" s="3"/>
      <c r="L37" s="3"/>
      <c r="M37" s="11" t="s">
        <v>68</v>
      </c>
      <c r="N37" s="10" t="s">
        <v>69</v>
      </c>
      <c r="O37" s="3">
        <v>226.4</v>
      </c>
      <c r="P37" s="3"/>
      <c r="Q37" s="3">
        <f t="shared" si="8"/>
        <v>226.4</v>
      </c>
      <c r="R37" s="40">
        <f t="shared" si="9"/>
        <v>249.04000000000002</v>
      </c>
      <c r="S37" s="3" t="s">
        <v>110</v>
      </c>
      <c r="T37" s="3" t="str">
        <f t="shared" si="10"/>
        <v>АО "Соцсфера"</v>
      </c>
      <c r="U37" s="3" t="s">
        <v>98</v>
      </c>
      <c r="V37" s="3" t="s">
        <v>99</v>
      </c>
      <c r="W37" s="3" t="s">
        <v>100</v>
      </c>
      <c r="X37" s="3"/>
      <c r="Y37" s="3"/>
      <c r="Z37" s="3"/>
      <c r="AA37" s="3"/>
      <c r="AB37" s="3" t="str">
        <f t="shared" si="5"/>
        <v>Поставка сыра</v>
      </c>
      <c r="AC37" s="19" t="s">
        <v>191</v>
      </c>
      <c r="AD37" s="19">
        <v>166</v>
      </c>
      <c r="AE37" s="19" t="s">
        <v>85</v>
      </c>
      <c r="AF37" s="19">
        <v>700</v>
      </c>
      <c r="AG37" s="3">
        <v>52244553000</v>
      </c>
      <c r="AH37" s="3" t="s">
        <v>71</v>
      </c>
      <c r="AI37" s="3" t="s">
        <v>70</v>
      </c>
      <c r="AJ37" s="3" t="s">
        <v>70</v>
      </c>
      <c r="AK37" s="3" t="s">
        <v>72</v>
      </c>
      <c r="AL37" s="3">
        <v>2017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</row>
    <row r="38" spans="1:310" s="12" customFormat="1" ht="220.5" x14ac:dyDescent="0.25">
      <c r="A38" s="3">
        <v>7</v>
      </c>
      <c r="B38" s="3">
        <f t="shared" si="6"/>
        <v>26</v>
      </c>
      <c r="C38" s="9" t="s">
        <v>61</v>
      </c>
      <c r="D38" s="3"/>
      <c r="E38" s="10" t="s">
        <v>77</v>
      </c>
      <c r="F38" s="3">
        <f t="shared" si="7"/>
        <v>26</v>
      </c>
      <c r="G38" s="32" t="s">
        <v>149</v>
      </c>
      <c r="H38" s="28" t="s">
        <v>150</v>
      </c>
      <c r="I38" s="28" t="s">
        <v>151</v>
      </c>
      <c r="J38" s="3"/>
      <c r="K38" s="3"/>
      <c r="L38" s="3"/>
      <c r="M38" s="11" t="s">
        <v>68</v>
      </c>
      <c r="N38" s="10" t="s">
        <v>69</v>
      </c>
      <c r="O38" s="3">
        <v>208.7</v>
      </c>
      <c r="P38" s="3"/>
      <c r="Q38" s="3">
        <f t="shared" si="8"/>
        <v>208.7</v>
      </c>
      <c r="R38" s="40">
        <f t="shared" si="9"/>
        <v>229.57</v>
      </c>
      <c r="S38" s="3" t="s">
        <v>110</v>
      </c>
      <c r="T38" s="3" t="str">
        <f t="shared" si="10"/>
        <v>АО "Соцсфера"</v>
      </c>
      <c r="U38" s="3" t="s">
        <v>98</v>
      </c>
      <c r="V38" s="3" t="s">
        <v>99</v>
      </c>
      <c r="W38" s="3" t="s">
        <v>100</v>
      </c>
      <c r="X38" s="3"/>
      <c r="Y38" s="3"/>
      <c r="Z38" s="3"/>
      <c r="AA38" s="3"/>
      <c r="AB38" s="3" t="str">
        <f t="shared" si="5"/>
        <v>Поставка муки и круп</v>
      </c>
      <c r="AC38" s="19" t="s">
        <v>191</v>
      </c>
      <c r="AD38" s="19">
        <v>166</v>
      </c>
      <c r="AE38" s="19" t="s">
        <v>85</v>
      </c>
      <c r="AF38" s="19">
        <v>5690</v>
      </c>
      <c r="AG38" s="3">
        <v>52244553000</v>
      </c>
      <c r="AH38" s="3" t="s">
        <v>71</v>
      </c>
      <c r="AI38" s="3" t="s">
        <v>70</v>
      </c>
      <c r="AJ38" s="3" t="s">
        <v>70</v>
      </c>
      <c r="AK38" s="3" t="s">
        <v>72</v>
      </c>
      <c r="AL38" s="3">
        <v>2017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</row>
    <row r="39" spans="1:310" s="12" customFormat="1" ht="126" x14ac:dyDescent="0.25">
      <c r="A39" s="3">
        <v>7</v>
      </c>
      <c r="B39" s="3">
        <f t="shared" si="6"/>
        <v>27</v>
      </c>
      <c r="C39" s="9" t="s">
        <v>61</v>
      </c>
      <c r="D39" s="3"/>
      <c r="E39" s="10" t="s">
        <v>77</v>
      </c>
      <c r="F39" s="3">
        <f t="shared" si="7"/>
        <v>27</v>
      </c>
      <c r="G39" s="32" t="s">
        <v>152</v>
      </c>
      <c r="H39" s="19" t="s">
        <v>154</v>
      </c>
      <c r="I39" s="19" t="s">
        <v>154</v>
      </c>
      <c r="J39" s="3"/>
      <c r="K39" s="3"/>
      <c r="L39" s="3"/>
      <c r="M39" s="11" t="s">
        <v>68</v>
      </c>
      <c r="N39" s="10" t="s">
        <v>69</v>
      </c>
      <c r="O39" s="3">
        <v>590.9</v>
      </c>
      <c r="P39" s="3"/>
      <c r="Q39" s="3">
        <f t="shared" si="8"/>
        <v>590.9</v>
      </c>
      <c r="R39" s="40">
        <f t="shared" si="9"/>
        <v>649.99</v>
      </c>
      <c r="S39" s="3" t="s">
        <v>110</v>
      </c>
      <c r="T39" s="3" t="str">
        <f t="shared" si="10"/>
        <v>АО "Соцсфера"</v>
      </c>
      <c r="U39" s="3" t="s">
        <v>98</v>
      </c>
      <c r="V39" s="3" t="s">
        <v>99</v>
      </c>
      <c r="W39" s="3" t="s">
        <v>100</v>
      </c>
      <c r="X39" s="3"/>
      <c r="Y39" s="3"/>
      <c r="Z39" s="3"/>
      <c r="AA39" s="3"/>
      <c r="AB39" s="3" t="str">
        <f t="shared" si="5"/>
        <v>Поставка хлебобулочных изделий не длительного хранения</v>
      </c>
      <c r="AC39" s="3" t="s">
        <v>194</v>
      </c>
      <c r="AD39" s="19">
        <v>796</v>
      </c>
      <c r="AE39" s="19" t="s">
        <v>188</v>
      </c>
      <c r="AF39" s="19">
        <v>34440</v>
      </c>
      <c r="AG39" s="3">
        <v>52244553000</v>
      </c>
      <c r="AH39" s="3" t="s">
        <v>71</v>
      </c>
      <c r="AI39" s="3" t="s">
        <v>70</v>
      </c>
      <c r="AJ39" s="3" t="s">
        <v>70</v>
      </c>
      <c r="AK39" s="3" t="s">
        <v>72</v>
      </c>
      <c r="AL39" s="3">
        <v>2017</v>
      </c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</row>
    <row r="40" spans="1:310" s="12" customFormat="1" ht="99.75" x14ac:dyDescent="0.25">
      <c r="A40" s="3">
        <v>7</v>
      </c>
      <c r="B40" s="3">
        <f t="shared" si="6"/>
        <v>28</v>
      </c>
      <c r="C40" s="9" t="s">
        <v>61</v>
      </c>
      <c r="D40" s="3"/>
      <c r="E40" s="10" t="s">
        <v>77</v>
      </c>
      <c r="F40" s="3">
        <f t="shared" si="7"/>
        <v>28</v>
      </c>
      <c r="G40" s="32" t="s">
        <v>153</v>
      </c>
      <c r="H40" s="19" t="s">
        <v>155</v>
      </c>
      <c r="I40" s="19" t="s">
        <v>156</v>
      </c>
      <c r="J40" s="3"/>
      <c r="K40" s="3"/>
      <c r="L40" s="3"/>
      <c r="M40" s="11" t="s">
        <v>68</v>
      </c>
      <c r="N40" s="10" t="s">
        <v>69</v>
      </c>
      <c r="O40" s="10">
        <v>350</v>
      </c>
      <c r="P40" s="3"/>
      <c r="Q40" s="3">
        <f t="shared" si="8"/>
        <v>350</v>
      </c>
      <c r="R40" s="40">
        <f t="shared" si="9"/>
        <v>385.00000000000006</v>
      </c>
      <c r="S40" s="3" t="s">
        <v>110</v>
      </c>
      <c r="T40" s="3" t="str">
        <f t="shared" si="10"/>
        <v>АО "Соцсфера"</v>
      </c>
      <c r="U40" s="3" t="s">
        <v>98</v>
      </c>
      <c r="V40" s="3" t="s">
        <v>99</v>
      </c>
      <c r="W40" s="3" t="s">
        <v>100</v>
      </c>
      <c r="X40" s="3"/>
      <c r="Y40" s="3"/>
      <c r="Z40" s="3"/>
      <c r="AA40" s="3"/>
      <c r="AB40" s="3" t="str">
        <f t="shared" si="5"/>
        <v>Поставка печенья</v>
      </c>
      <c r="AC40" s="19" t="s">
        <v>191</v>
      </c>
      <c r="AD40" s="19" t="s">
        <v>90</v>
      </c>
      <c r="AE40" s="19" t="s">
        <v>91</v>
      </c>
      <c r="AF40" s="19" t="s">
        <v>195</v>
      </c>
      <c r="AG40" s="3">
        <v>52244553000</v>
      </c>
      <c r="AH40" s="3" t="s">
        <v>71</v>
      </c>
      <c r="AI40" s="3" t="s">
        <v>70</v>
      </c>
      <c r="AJ40" s="3" t="s">
        <v>70</v>
      </c>
      <c r="AK40" s="3" t="s">
        <v>72</v>
      </c>
      <c r="AL40" s="3">
        <v>2017</v>
      </c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</row>
    <row r="41" spans="1:310" s="12" customFormat="1" ht="99.75" x14ac:dyDescent="0.25">
      <c r="A41" s="3">
        <v>7</v>
      </c>
      <c r="B41" s="3">
        <f t="shared" si="6"/>
        <v>29</v>
      </c>
      <c r="C41" s="9" t="s">
        <v>61</v>
      </c>
      <c r="D41" s="3"/>
      <c r="E41" s="10" t="s">
        <v>77</v>
      </c>
      <c r="F41" s="3">
        <f t="shared" si="7"/>
        <v>29</v>
      </c>
      <c r="G41" s="32" t="s">
        <v>169</v>
      </c>
      <c r="H41" s="19" t="s">
        <v>167</v>
      </c>
      <c r="I41" s="19" t="s">
        <v>168</v>
      </c>
      <c r="J41" s="3"/>
      <c r="K41" s="3"/>
      <c r="L41" s="3"/>
      <c r="M41" s="11" t="s">
        <v>68</v>
      </c>
      <c r="N41" s="10" t="s">
        <v>69</v>
      </c>
      <c r="O41" s="10">
        <v>1160</v>
      </c>
      <c r="P41" s="3"/>
      <c r="Q41" s="3">
        <f t="shared" si="8"/>
        <v>1160</v>
      </c>
      <c r="R41" s="40">
        <f t="shared" si="9"/>
        <v>1276</v>
      </c>
      <c r="S41" s="3" t="s">
        <v>110</v>
      </c>
      <c r="T41" s="3" t="str">
        <f t="shared" si="10"/>
        <v>АО "Соцсфера"</v>
      </c>
      <c r="U41" s="3" t="s">
        <v>98</v>
      </c>
      <c r="V41" s="3" t="s">
        <v>99</v>
      </c>
      <c r="W41" s="3" t="s">
        <v>100</v>
      </c>
      <c r="X41" s="3"/>
      <c r="Y41" s="3"/>
      <c r="Z41" s="3"/>
      <c r="AA41" s="3"/>
      <c r="AB41" s="3" t="str">
        <f t="shared" si="5"/>
        <v>Поставка шоколада, какао</v>
      </c>
      <c r="AC41" s="19" t="s">
        <v>191</v>
      </c>
      <c r="AD41" s="19" t="s">
        <v>90</v>
      </c>
      <c r="AE41" s="19" t="s">
        <v>91</v>
      </c>
      <c r="AF41" s="19" t="s">
        <v>196</v>
      </c>
      <c r="AG41" s="3">
        <v>52244553000</v>
      </c>
      <c r="AH41" s="3" t="s">
        <v>71</v>
      </c>
      <c r="AI41" s="3" t="s">
        <v>70</v>
      </c>
      <c r="AJ41" s="3" t="s">
        <v>70</v>
      </c>
      <c r="AK41" s="3" t="s">
        <v>72</v>
      </c>
      <c r="AL41" s="3">
        <v>2017</v>
      </c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</row>
    <row r="42" spans="1:310" s="12" customFormat="1" ht="99.75" x14ac:dyDescent="0.25">
      <c r="A42" s="3">
        <v>7</v>
      </c>
      <c r="B42" s="3">
        <f t="shared" si="6"/>
        <v>30</v>
      </c>
      <c r="C42" s="9" t="s">
        <v>61</v>
      </c>
      <c r="D42" s="3"/>
      <c r="E42" s="10" t="s">
        <v>77</v>
      </c>
      <c r="F42" s="3">
        <f t="shared" si="7"/>
        <v>30</v>
      </c>
      <c r="G42" s="32" t="s">
        <v>159</v>
      </c>
      <c r="H42" s="19" t="s">
        <v>170</v>
      </c>
      <c r="I42" s="19" t="s">
        <v>171</v>
      </c>
      <c r="J42" s="3"/>
      <c r="K42" s="3"/>
      <c r="L42" s="3"/>
      <c r="M42" s="11" t="s">
        <v>68</v>
      </c>
      <c r="N42" s="10" t="s">
        <v>69</v>
      </c>
      <c r="O42" s="10">
        <v>142.1</v>
      </c>
      <c r="P42" s="3"/>
      <c r="Q42" s="3">
        <f t="shared" si="8"/>
        <v>142.1</v>
      </c>
      <c r="R42" s="40">
        <f t="shared" si="9"/>
        <v>156.31</v>
      </c>
      <c r="S42" s="3" t="s">
        <v>110</v>
      </c>
      <c r="T42" s="3" t="str">
        <f t="shared" si="10"/>
        <v>АО "Соцсфера"</v>
      </c>
      <c r="U42" s="3" t="s">
        <v>98</v>
      </c>
      <c r="V42" s="3" t="s">
        <v>99</v>
      </c>
      <c r="W42" s="3" t="s">
        <v>100</v>
      </c>
      <c r="X42" s="3"/>
      <c r="Y42" s="3"/>
      <c r="Z42" s="3"/>
      <c r="AA42" s="3"/>
      <c r="AB42" s="3" t="str">
        <f t="shared" si="5"/>
        <v>Поставка сахара</v>
      </c>
      <c r="AC42" s="19" t="s">
        <v>191</v>
      </c>
      <c r="AD42" s="19">
        <v>166</v>
      </c>
      <c r="AE42" s="19" t="s">
        <v>85</v>
      </c>
      <c r="AF42" s="19">
        <v>3030</v>
      </c>
      <c r="AG42" s="3">
        <v>52244553000</v>
      </c>
      <c r="AH42" s="3" t="s">
        <v>71</v>
      </c>
      <c r="AI42" s="3" t="s">
        <v>70</v>
      </c>
      <c r="AJ42" s="3" t="s">
        <v>70</v>
      </c>
      <c r="AK42" s="3" t="s">
        <v>72</v>
      </c>
      <c r="AL42" s="3">
        <v>2017</v>
      </c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</row>
    <row r="43" spans="1:310" s="12" customFormat="1" ht="99.75" x14ac:dyDescent="0.25">
      <c r="A43" s="3">
        <v>7</v>
      </c>
      <c r="B43" s="3">
        <f t="shared" si="6"/>
        <v>31</v>
      </c>
      <c r="C43" s="9" t="s">
        <v>61</v>
      </c>
      <c r="D43" s="3"/>
      <c r="E43" s="10" t="s">
        <v>77</v>
      </c>
      <c r="F43" s="3">
        <f t="shared" si="7"/>
        <v>31</v>
      </c>
      <c r="G43" s="33" t="s">
        <v>160</v>
      </c>
      <c r="H43" s="34" t="s">
        <v>172</v>
      </c>
      <c r="I43" s="34" t="s">
        <v>173</v>
      </c>
      <c r="J43" s="3"/>
      <c r="K43" s="3"/>
      <c r="L43" s="3"/>
      <c r="M43" s="11" t="s">
        <v>68</v>
      </c>
      <c r="N43" s="10" t="s">
        <v>69</v>
      </c>
      <c r="O43" s="35">
        <v>116.9</v>
      </c>
      <c r="P43" s="3"/>
      <c r="Q43" s="3">
        <f t="shared" si="8"/>
        <v>116.9</v>
      </c>
      <c r="R43" s="40">
        <f t="shared" si="9"/>
        <v>128.59</v>
      </c>
      <c r="S43" s="3" t="s">
        <v>110</v>
      </c>
      <c r="T43" s="3" t="str">
        <f t="shared" si="10"/>
        <v>АО "Соцсфера"</v>
      </c>
      <c r="U43" s="3" t="s">
        <v>98</v>
      </c>
      <c r="V43" s="3" t="s">
        <v>99</v>
      </c>
      <c r="W43" s="3" t="s">
        <v>100</v>
      </c>
      <c r="X43" s="3"/>
      <c r="Y43" s="3"/>
      <c r="Z43" s="3"/>
      <c r="AA43" s="3"/>
      <c r="AB43" s="3" t="str">
        <f t="shared" si="5"/>
        <v>Поставка чая и кофе</v>
      </c>
      <c r="AC43" s="34" t="s">
        <v>191</v>
      </c>
      <c r="AD43" s="34">
        <v>778</v>
      </c>
      <c r="AE43" s="34" t="s">
        <v>197</v>
      </c>
      <c r="AF43" s="34">
        <v>1890</v>
      </c>
      <c r="AG43" s="3">
        <v>52244553000</v>
      </c>
      <c r="AH43" s="3" t="s">
        <v>71</v>
      </c>
      <c r="AI43" s="3" t="s">
        <v>70</v>
      </c>
      <c r="AJ43" s="3" t="s">
        <v>70</v>
      </c>
      <c r="AK43" s="3" t="s">
        <v>72</v>
      </c>
      <c r="AL43" s="3">
        <v>2017</v>
      </c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</row>
    <row r="44" spans="1:310" s="12" customFormat="1" ht="99.75" x14ac:dyDescent="0.25">
      <c r="A44" s="3">
        <v>7</v>
      </c>
      <c r="B44" s="3">
        <f t="shared" si="6"/>
        <v>32</v>
      </c>
      <c r="C44" s="9" t="s">
        <v>61</v>
      </c>
      <c r="D44" s="3"/>
      <c r="E44" s="10" t="s">
        <v>77</v>
      </c>
      <c r="F44" s="3">
        <f t="shared" si="7"/>
        <v>32</v>
      </c>
      <c r="G44" s="32" t="s">
        <v>161</v>
      </c>
      <c r="H44" s="19" t="s">
        <v>174</v>
      </c>
      <c r="I44" s="19" t="s">
        <v>175</v>
      </c>
      <c r="J44" s="3"/>
      <c r="K44" s="3"/>
      <c r="L44" s="3"/>
      <c r="M44" s="11" t="s">
        <v>68</v>
      </c>
      <c r="N44" s="10" t="s">
        <v>69</v>
      </c>
      <c r="O44" s="10">
        <v>302.3</v>
      </c>
      <c r="P44" s="3"/>
      <c r="Q44" s="3">
        <f t="shared" si="8"/>
        <v>302.3</v>
      </c>
      <c r="R44" s="40">
        <v>356.4</v>
      </c>
      <c r="S44" s="3" t="s">
        <v>110</v>
      </c>
      <c r="T44" s="3" t="str">
        <f t="shared" si="10"/>
        <v>АО "Соцсфера"</v>
      </c>
      <c r="U44" s="3" t="s">
        <v>98</v>
      </c>
      <c r="V44" s="3" t="s">
        <v>99</v>
      </c>
      <c r="W44" s="3" t="s">
        <v>100</v>
      </c>
      <c r="X44" s="3"/>
      <c r="Y44" s="3"/>
      <c r="Z44" s="3"/>
      <c r="AA44" s="3"/>
      <c r="AB44" s="3" t="str">
        <f t="shared" si="5"/>
        <v>Поставка приправ и пряностей</v>
      </c>
      <c r="AC44" s="19" t="s">
        <v>191</v>
      </c>
      <c r="AD44" s="19">
        <v>166</v>
      </c>
      <c r="AE44" s="19" t="s">
        <v>85</v>
      </c>
      <c r="AF44" s="19">
        <v>2796</v>
      </c>
      <c r="AG44" s="3">
        <v>52244553000</v>
      </c>
      <c r="AH44" s="3" t="s">
        <v>71</v>
      </c>
      <c r="AI44" s="3" t="s">
        <v>70</v>
      </c>
      <c r="AJ44" s="3" t="s">
        <v>70</v>
      </c>
      <c r="AK44" s="3" t="s">
        <v>72</v>
      </c>
      <c r="AL44" s="3">
        <v>2017</v>
      </c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</row>
    <row r="45" spans="1:310" s="12" customFormat="1" ht="99.75" x14ac:dyDescent="0.25">
      <c r="A45" s="3">
        <v>7</v>
      </c>
      <c r="B45" s="3">
        <f t="shared" si="6"/>
        <v>33</v>
      </c>
      <c r="C45" s="9" t="s">
        <v>61</v>
      </c>
      <c r="D45" s="3"/>
      <c r="E45" s="10" t="s">
        <v>77</v>
      </c>
      <c r="F45" s="3">
        <f t="shared" si="7"/>
        <v>33</v>
      </c>
      <c r="G45" s="33" t="s">
        <v>162</v>
      </c>
      <c r="H45" s="34" t="s">
        <v>176</v>
      </c>
      <c r="I45" s="34" t="s">
        <v>177</v>
      </c>
      <c r="J45" s="3"/>
      <c r="K45" s="3"/>
      <c r="L45" s="3"/>
      <c r="M45" s="11" t="s">
        <v>68</v>
      </c>
      <c r="N45" s="10" t="s">
        <v>69</v>
      </c>
      <c r="O45" s="35">
        <v>329.2</v>
      </c>
      <c r="P45" s="3"/>
      <c r="Q45" s="3">
        <f t="shared" si="8"/>
        <v>329.2</v>
      </c>
      <c r="R45" s="40">
        <f>Q45*1.18</f>
        <v>388.45599999999996</v>
      </c>
      <c r="S45" s="3" t="s">
        <v>110</v>
      </c>
      <c r="T45" s="3" t="str">
        <f t="shared" si="10"/>
        <v>АО "Соцсфера"</v>
      </c>
      <c r="U45" s="3" t="s">
        <v>98</v>
      </c>
      <c r="V45" s="3" t="s">
        <v>99</v>
      </c>
      <c r="W45" s="3" t="s">
        <v>100</v>
      </c>
      <c r="X45" s="3"/>
      <c r="Y45" s="3"/>
      <c r="Z45" s="3"/>
      <c r="AA45" s="3"/>
      <c r="AB45" s="3" t="str">
        <f t="shared" si="5"/>
        <v>Поставка туалетной бумаги, салфеток, полотенец</v>
      </c>
      <c r="AC45" s="34" t="s">
        <v>191</v>
      </c>
      <c r="AD45" s="34">
        <v>796</v>
      </c>
      <c r="AE45" s="34" t="s">
        <v>188</v>
      </c>
      <c r="AF45" s="34">
        <v>21500</v>
      </c>
      <c r="AG45" s="3">
        <v>52244553000</v>
      </c>
      <c r="AH45" s="3" t="s">
        <v>71</v>
      </c>
      <c r="AI45" s="3" t="s">
        <v>70</v>
      </c>
      <c r="AJ45" s="3" t="s">
        <v>70</v>
      </c>
      <c r="AK45" s="3" t="s">
        <v>72</v>
      </c>
      <c r="AL45" s="3">
        <v>2017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</row>
    <row r="46" spans="1:310" s="12" customFormat="1" ht="99.75" x14ac:dyDescent="0.25">
      <c r="A46" s="3">
        <v>7</v>
      </c>
      <c r="B46" s="3">
        <f t="shared" si="6"/>
        <v>34</v>
      </c>
      <c r="C46" s="9" t="s">
        <v>61</v>
      </c>
      <c r="D46" s="3"/>
      <c r="E46" s="10" t="s">
        <v>77</v>
      </c>
      <c r="F46" s="3">
        <f t="shared" si="7"/>
        <v>34</v>
      </c>
      <c r="G46" s="32" t="s">
        <v>163</v>
      </c>
      <c r="H46" s="19" t="s">
        <v>178</v>
      </c>
      <c r="I46" s="19" t="s">
        <v>179</v>
      </c>
      <c r="J46" s="3"/>
      <c r="K46" s="3"/>
      <c r="L46" s="3"/>
      <c r="M46" s="11" t="s">
        <v>68</v>
      </c>
      <c r="N46" s="10" t="s">
        <v>69</v>
      </c>
      <c r="O46" s="10">
        <v>915.3</v>
      </c>
      <c r="P46" s="3"/>
      <c r="Q46" s="3">
        <f t="shared" si="8"/>
        <v>915.3</v>
      </c>
      <c r="R46" s="40">
        <f>Q46*1.18</f>
        <v>1080.0539999999999</v>
      </c>
      <c r="S46" s="3" t="s">
        <v>110</v>
      </c>
      <c r="T46" s="3" t="str">
        <f t="shared" si="10"/>
        <v>АО "Соцсфера"</v>
      </c>
      <c r="U46" s="3" t="s">
        <v>98</v>
      </c>
      <c r="V46" s="3" t="s">
        <v>99</v>
      </c>
      <c r="W46" s="3" t="s">
        <v>100</v>
      </c>
      <c r="X46" s="3"/>
      <c r="Y46" s="3"/>
      <c r="Z46" s="3"/>
      <c r="AA46" s="3"/>
      <c r="AB46" s="3" t="str">
        <f t="shared" si="5"/>
        <v>Поставка горюче-смазочных материалов</v>
      </c>
      <c r="AC46" s="19" t="s">
        <v>191</v>
      </c>
      <c r="AD46" s="19">
        <v>112</v>
      </c>
      <c r="AE46" s="19" t="s">
        <v>198</v>
      </c>
      <c r="AF46" s="19">
        <v>27000</v>
      </c>
      <c r="AG46" s="3">
        <v>52244553000</v>
      </c>
      <c r="AH46" s="3" t="s">
        <v>71</v>
      </c>
      <c r="AI46" s="3" t="s">
        <v>70</v>
      </c>
      <c r="AJ46" s="3" t="s">
        <v>70</v>
      </c>
      <c r="AK46" s="3" t="s">
        <v>72</v>
      </c>
      <c r="AL46" s="3">
        <v>2017</v>
      </c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</row>
    <row r="47" spans="1:310" s="12" customFormat="1" ht="126" x14ac:dyDescent="0.25">
      <c r="A47" s="3">
        <v>7</v>
      </c>
      <c r="B47" s="3">
        <f t="shared" si="6"/>
        <v>35</v>
      </c>
      <c r="C47" s="9" t="s">
        <v>61</v>
      </c>
      <c r="D47" s="3"/>
      <c r="E47" s="10" t="s">
        <v>77</v>
      </c>
      <c r="F47" s="3">
        <f t="shared" si="7"/>
        <v>35</v>
      </c>
      <c r="G47" s="33" t="s">
        <v>164</v>
      </c>
      <c r="H47" s="34" t="s">
        <v>180</v>
      </c>
      <c r="I47" s="34" t="s">
        <v>181</v>
      </c>
      <c r="J47" s="3"/>
      <c r="K47" s="3"/>
      <c r="L47" s="3"/>
      <c r="M47" s="11" t="s">
        <v>68</v>
      </c>
      <c r="N47" s="10" t="s">
        <v>69</v>
      </c>
      <c r="O47" s="35">
        <v>1321.5</v>
      </c>
      <c r="P47" s="3"/>
      <c r="Q47" s="3">
        <f t="shared" si="8"/>
        <v>1321.5</v>
      </c>
      <c r="R47" s="40">
        <f>Q47*1.18</f>
        <v>1559.37</v>
      </c>
      <c r="S47" s="3" t="s">
        <v>110</v>
      </c>
      <c r="T47" s="3" t="str">
        <f t="shared" si="10"/>
        <v>АО "Соцсфера"</v>
      </c>
      <c r="U47" s="3" t="s">
        <v>98</v>
      </c>
      <c r="V47" s="3" t="s">
        <v>99</v>
      </c>
      <c r="W47" s="3" t="s">
        <v>100</v>
      </c>
      <c r="X47" s="3"/>
      <c r="Y47" s="3"/>
      <c r="Z47" s="3"/>
      <c r="AA47" s="3"/>
      <c r="AB47" s="3" t="str">
        <f t="shared" si="5"/>
        <v>Поставка мыла и моющих, чистящих и полирующих средств</v>
      </c>
      <c r="AC47" s="34" t="s">
        <v>191</v>
      </c>
      <c r="AD47" s="34">
        <v>778</v>
      </c>
      <c r="AE47" s="34" t="s">
        <v>197</v>
      </c>
      <c r="AF47" s="34">
        <v>13502</v>
      </c>
      <c r="AG47" s="3">
        <v>52244553000</v>
      </c>
      <c r="AH47" s="3" t="s">
        <v>71</v>
      </c>
      <c r="AI47" s="3" t="s">
        <v>70</v>
      </c>
      <c r="AJ47" s="3" t="s">
        <v>70</v>
      </c>
      <c r="AK47" s="3" t="s">
        <v>72</v>
      </c>
      <c r="AL47" s="3">
        <v>2017</v>
      </c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</row>
    <row r="48" spans="1:310" s="12" customFormat="1" ht="99.75" x14ac:dyDescent="0.25">
      <c r="A48" s="3">
        <v>7</v>
      </c>
      <c r="B48" s="3">
        <f t="shared" si="6"/>
        <v>36</v>
      </c>
      <c r="C48" s="9" t="s">
        <v>61</v>
      </c>
      <c r="D48" s="3"/>
      <c r="E48" s="10" t="s">
        <v>77</v>
      </c>
      <c r="F48" s="3">
        <f t="shared" si="7"/>
        <v>36</v>
      </c>
      <c r="G48" s="33" t="s">
        <v>165</v>
      </c>
      <c r="H48" s="34" t="s">
        <v>182</v>
      </c>
      <c r="I48" s="34" t="s">
        <v>183</v>
      </c>
      <c r="J48" s="3"/>
      <c r="K48" s="3"/>
      <c r="L48" s="3"/>
      <c r="M48" s="11" t="s">
        <v>68</v>
      </c>
      <c r="N48" s="10" t="s">
        <v>69</v>
      </c>
      <c r="O48" s="35">
        <v>685.2</v>
      </c>
      <c r="P48" s="3"/>
      <c r="Q48" s="3">
        <f t="shared" si="8"/>
        <v>685.2</v>
      </c>
      <c r="R48" s="40">
        <f>Q48*1.18</f>
        <v>808.53600000000006</v>
      </c>
      <c r="S48" s="3" t="s">
        <v>110</v>
      </c>
      <c r="T48" s="3" t="str">
        <f t="shared" si="10"/>
        <v>АО "Соцсфера"</v>
      </c>
      <c r="U48" s="3" t="s">
        <v>98</v>
      </c>
      <c r="V48" s="3" t="s">
        <v>99</v>
      </c>
      <c r="W48" s="3" t="s">
        <v>100</v>
      </c>
      <c r="X48" s="3"/>
      <c r="Y48" s="3"/>
      <c r="Z48" s="3"/>
      <c r="AA48" s="3"/>
      <c r="AB48" s="3" t="str">
        <f t="shared" si="5"/>
        <v>Поставка одноразовой посуды</v>
      </c>
      <c r="AC48" s="34" t="s">
        <v>191</v>
      </c>
      <c r="AD48" s="34">
        <v>796</v>
      </c>
      <c r="AE48" s="34" t="s">
        <v>188</v>
      </c>
      <c r="AF48" s="34">
        <v>500300</v>
      </c>
      <c r="AG48" s="3">
        <v>52244553000</v>
      </c>
      <c r="AH48" s="3" t="s">
        <v>71</v>
      </c>
      <c r="AI48" s="3" t="s">
        <v>70</v>
      </c>
      <c r="AJ48" s="3" t="s">
        <v>70</v>
      </c>
      <c r="AK48" s="3" t="s">
        <v>72</v>
      </c>
      <c r="AL48" s="3">
        <v>2017</v>
      </c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</row>
    <row r="49" spans="1:310" s="12" customFormat="1" ht="99.75" x14ac:dyDescent="0.25">
      <c r="A49" s="3">
        <v>7</v>
      </c>
      <c r="B49" s="3">
        <f t="shared" si="6"/>
        <v>37</v>
      </c>
      <c r="C49" s="9" t="s">
        <v>61</v>
      </c>
      <c r="D49" s="3"/>
      <c r="E49" s="10" t="s">
        <v>77</v>
      </c>
      <c r="F49" s="3">
        <f t="shared" si="7"/>
        <v>37</v>
      </c>
      <c r="G49" s="36" t="s">
        <v>166</v>
      </c>
      <c r="H49" s="10" t="s">
        <v>184</v>
      </c>
      <c r="I49" s="10" t="s">
        <v>185</v>
      </c>
      <c r="J49" s="3"/>
      <c r="K49" s="3"/>
      <c r="L49" s="3"/>
      <c r="M49" s="11" t="s">
        <v>68</v>
      </c>
      <c r="N49" s="10" t="s">
        <v>69</v>
      </c>
      <c r="O49" s="10">
        <v>435.8</v>
      </c>
      <c r="P49" s="3"/>
      <c r="Q49" s="3">
        <f t="shared" si="8"/>
        <v>435.8</v>
      </c>
      <c r="R49" s="40">
        <f>Q49*1.18</f>
        <v>514.24400000000003</v>
      </c>
      <c r="S49" s="3" t="s">
        <v>110</v>
      </c>
      <c r="T49" s="3" t="str">
        <f t="shared" si="10"/>
        <v>АО "Соцсфера"</v>
      </c>
      <c r="U49" s="3" t="s">
        <v>98</v>
      </c>
      <c r="V49" s="3" t="s">
        <v>99</v>
      </c>
      <c r="W49" s="3" t="s">
        <v>100</v>
      </c>
      <c r="X49" s="3"/>
      <c r="Y49" s="3"/>
      <c r="Z49" s="3"/>
      <c r="AA49" s="3"/>
      <c r="AB49" s="3" t="str">
        <f t="shared" si="5"/>
        <v>Поставка бутилированной воды</v>
      </c>
      <c r="AC49" s="10" t="s">
        <v>191</v>
      </c>
      <c r="AD49" s="10">
        <v>868</v>
      </c>
      <c r="AE49" s="10" t="s">
        <v>199</v>
      </c>
      <c r="AF49" s="10">
        <v>4150</v>
      </c>
      <c r="AG49" s="3">
        <v>52244553000</v>
      </c>
      <c r="AH49" s="3" t="s">
        <v>71</v>
      </c>
      <c r="AI49" s="3" t="s">
        <v>70</v>
      </c>
      <c r="AJ49" s="3" t="s">
        <v>70</v>
      </c>
      <c r="AK49" s="3" t="s">
        <v>72</v>
      </c>
      <c r="AL49" s="3">
        <v>2017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</row>
    <row r="50" spans="1:310" s="15" customFormat="1" ht="15.75" x14ac:dyDescent="0.25">
      <c r="A50" s="3"/>
      <c r="B50" s="3"/>
      <c r="C50" s="9"/>
      <c r="D50" s="3"/>
      <c r="E50" s="10"/>
      <c r="F50" s="3"/>
      <c r="G50" s="36"/>
      <c r="H50" s="10"/>
      <c r="I50" s="10"/>
      <c r="J50" s="3"/>
      <c r="K50" s="3"/>
      <c r="L50" s="3"/>
      <c r="M50" s="11"/>
      <c r="N50" s="10"/>
      <c r="O50" s="38">
        <f>SUM(O13:O49)</f>
        <v>20304.399999999998</v>
      </c>
      <c r="P50" s="3"/>
      <c r="Q50" s="38">
        <f>SUM(Q13:Q49)</f>
        <v>20304.399999999998</v>
      </c>
      <c r="R50" s="41">
        <f>SUM(R13:R49)</f>
        <v>22616.23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10"/>
      <c r="AD50" s="10"/>
      <c r="AE50" s="10"/>
      <c r="AF50" s="10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310" x14ac:dyDescent="0.25">
      <c r="A51" s="6" t="s">
        <v>57</v>
      </c>
      <c r="O51" s="39"/>
    </row>
    <row r="52" spans="1:310" x14ac:dyDescent="0.25">
      <c r="A52" s="6" t="s">
        <v>58</v>
      </c>
    </row>
    <row r="53" spans="1:310" x14ac:dyDescent="0.25">
      <c r="A53" s="6" t="s">
        <v>59</v>
      </c>
      <c r="O53" s="39"/>
    </row>
    <row r="54" spans="1:310" x14ac:dyDescent="0.25">
      <c r="A54" s="6" t="s">
        <v>60</v>
      </c>
    </row>
    <row r="58" spans="1:310" x14ac:dyDescent="0.25">
      <c r="O58" s="39"/>
    </row>
    <row r="59" spans="1:310" x14ac:dyDescent="0.25">
      <c r="O59" s="39"/>
    </row>
  </sheetData>
  <mergeCells count="51">
    <mergeCell ref="G9:G11"/>
    <mergeCell ref="A9:A11"/>
    <mergeCell ref="B9:B11"/>
    <mergeCell ref="C9:D9"/>
    <mergeCell ref="E9:E11"/>
    <mergeCell ref="F9:F11"/>
    <mergeCell ref="R9:R11"/>
    <mergeCell ref="S9:S11"/>
    <mergeCell ref="H9:H11"/>
    <mergeCell ref="I9:I11"/>
    <mergeCell ref="J9:J11"/>
    <mergeCell ref="K9:K11"/>
    <mergeCell ref="L9:L11"/>
    <mergeCell ref="M9:M11"/>
    <mergeCell ref="AQ10:AQ11"/>
    <mergeCell ref="AR10:AR11"/>
    <mergeCell ref="T9:W9"/>
    <mergeCell ref="X9:AA9"/>
    <mergeCell ref="C10:C11"/>
    <mergeCell ref="D10:D11"/>
    <mergeCell ref="T10:T11"/>
    <mergeCell ref="U10:U11"/>
    <mergeCell ref="V10:V11"/>
    <mergeCell ref="W10:W11"/>
    <mergeCell ref="X10:X11"/>
    <mergeCell ref="Y10:Y11"/>
    <mergeCell ref="N9:N11"/>
    <mergeCell ref="O9:O11"/>
    <mergeCell ref="P9:P11"/>
    <mergeCell ref="Q9:Q11"/>
    <mergeCell ref="Z10:Z11"/>
    <mergeCell ref="AA10:AA11"/>
    <mergeCell ref="AB9:AK9"/>
    <mergeCell ref="AL9:AL11"/>
    <mergeCell ref="AM9:AM11"/>
    <mergeCell ref="AS10:AS11"/>
    <mergeCell ref="AT10:AU10"/>
    <mergeCell ref="AV10:AV11"/>
    <mergeCell ref="AW9:AW11"/>
    <mergeCell ref="AB10:AB11"/>
    <mergeCell ref="AC10:AC11"/>
    <mergeCell ref="AD10:AE10"/>
    <mergeCell ref="AF10:AF11"/>
    <mergeCell ref="AG10:AH10"/>
    <mergeCell ref="AI10:AI11"/>
    <mergeCell ref="AJ10:AJ11"/>
    <mergeCell ref="AK10:AK11"/>
    <mergeCell ref="AN10:AN11"/>
    <mergeCell ref="AN9:AV9"/>
    <mergeCell ref="AO10:AO11"/>
    <mergeCell ref="AP10:AP11"/>
  </mergeCells>
  <pageMargins left="0.39370078740157483" right="0.39370078740157483" top="0.74803149606299213" bottom="0.39370078740157483" header="0" footer="0"/>
  <pageSetup paperSize="9" scale="3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2016-10-20T04:10:20Z</dcterms:modified>
</cp:coreProperties>
</file>